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735" windowWidth="29400" windowHeight="18375"/>
  </bookViews>
  <sheets>
    <sheet name="Գնային առաջարկներ" sheetId="1" r:id="rId1"/>
  </sheets>
  <definedNames>
    <definedName name="_xlnm._FilterDatabase" localSheetId="0" hidden="1">'Գնային առաջարկներ'!$A$5:$BE$53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I12" i="1" l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6" i="1"/>
  <c r="AX53" i="1"/>
  <c r="AY53" i="1" s="1"/>
  <c r="AV53" i="1" s="1"/>
  <c r="AU53" i="1"/>
  <c r="AX52" i="1"/>
  <c r="AY52" i="1" s="1"/>
  <c r="AV52" i="1" s="1"/>
  <c r="AU52" i="1"/>
  <c r="AX51" i="1"/>
  <c r="AY51" i="1" s="1"/>
  <c r="AV51" i="1" s="1"/>
  <c r="AU51" i="1"/>
  <c r="AX50" i="1"/>
  <c r="AY50" i="1" s="1"/>
  <c r="AV50" i="1" s="1"/>
  <c r="AU50" i="1"/>
  <c r="AX49" i="1"/>
  <c r="AY49" i="1" s="1"/>
  <c r="AV49" i="1" s="1"/>
  <c r="AU49" i="1"/>
  <c r="AX48" i="1"/>
  <c r="AY48" i="1" s="1"/>
  <c r="AV48" i="1" s="1"/>
  <c r="AU48" i="1"/>
  <c r="AX47" i="1"/>
  <c r="AY47" i="1" s="1"/>
  <c r="AV47" i="1" s="1"/>
  <c r="AU47" i="1"/>
  <c r="AY46" i="1"/>
  <c r="AV46" i="1" s="1"/>
  <c r="AU46" i="1"/>
  <c r="AY45" i="1"/>
  <c r="AV45" i="1" s="1"/>
  <c r="AU45" i="1"/>
  <c r="AY44" i="1"/>
  <c r="AV44" i="1" s="1"/>
  <c r="AU44" i="1"/>
  <c r="AY43" i="1"/>
  <c r="AV43" i="1" s="1"/>
  <c r="AU43" i="1"/>
  <c r="AY42" i="1"/>
  <c r="AV42" i="1" s="1"/>
  <c r="AU42" i="1"/>
  <c r="AY41" i="1"/>
  <c r="AV41" i="1" s="1"/>
  <c r="AU41" i="1"/>
  <c r="AY40" i="1"/>
  <c r="AV40" i="1" s="1"/>
  <c r="AU40" i="1"/>
  <c r="AY39" i="1"/>
  <c r="AV39" i="1" s="1"/>
  <c r="AU39" i="1"/>
  <c r="AY38" i="1"/>
  <c r="AV38" i="1" s="1"/>
  <c r="AU38" i="1"/>
  <c r="AY37" i="1"/>
  <c r="AV37" i="1" s="1"/>
  <c r="AU37" i="1"/>
  <c r="AY36" i="1"/>
  <c r="AV36" i="1" s="1"/>
  <c r="AU36" i="1"/>
  <c r="AY35" i="1"/>
  <c r="AV35" i="1" s="1"/>
  <c r="AU35" i="1"/>
  <c r="AY34" i="1"/>
  <c r="AV34" i="1" s="1"/>
  <c r="AU34" i="1"/>
  <c r="AY33" i="1"/>
  <c r="AV33" i="1" s="1"/>
  <c r="AU33" i="1"/>
  <c r="AY32" i="1"/>
  <c r="AV32" i="1" s="1"/>
  <c r="AU32" i="1"/>
  <c r="AY31" i="1"/>
  <c r="AV31" i="1" s="1"/>
  <c r="AU31" i="1"/>
  <c r="AY30" i="1"/>
  <c r="AV30" i="1" s="1"/>
  <c r="AU30" i="1"/>
  <c r="AY29" i="1"/>
  <c r="AV29" i="1" s="1"/>
  <c r="AU29" i="1"/>
  <c r="AY28" i="1"/>
  <c r="AV28" i="1" s="1"/>
  <c r="AU28" i="1"/>
  <c r="AY27" i="1"/>
  <c r="AV27" i="1" s="1"/>
  <c r="AU27" i="1"/>
  <c r="AY26" i="1"/>
  <c r="AV26" i="1" s="1"/>
  <c r="AU26" i="1"/>
  <c r="AY25" i="1"/>
  <c r="AV25" i="1" s="1"/>
  <c r="AU25" i="1"/>
  <c r="AY24" i="1"/>
  <c r="AV24" i="1" s="1"/>
  <c r="AU24" i="1"/>
  <c r="AY23" i="1"/>
  <c r="AV23" i="1" s="1"/>
  <c r="AU23" i="1"/>
  <c r="AY22" i="1"/>
  <c r="AV22" i="1" s="1"/>
  <c r="AU22" i="1"/>
  <c r="AY21" i="1"/>
  <c r="AV21" i="1" s="1"/>
  <c r="AU21" i="1"/>
  <c r="AY20" i="1"/>
  <c r="AV20" i="1" s="1"/>
  <c r="AU20" i="1"/>
  <c r="AY19" i="1"/>
  <c r="AV19" i="1" s="1"/>
  <c r="AU19" i="1"/>
  <c r="AY18" i="1"/>
  <c r="AV18" i="1" s="1"/>
  <c r="AU18" i="1"/>
  <c r="AY17" i="1"/>
  <c r="AV17" i="1" s="1"/>
  <c r="AU17" i="1"/>
  <c r="AY16" i="1"/>
  <c r="AV16" i="1" s="1"/>
  <c r="AU16" i="1"/>
  <c r="AY15" i="1"/>
  <c r="AV15" i="1" s="1"/>
  <c r="AU15" i="1"/>
  <c r="AY14" i="1"/>
  <c r="AV14" i="1" s="1"/>
  <c r="AU14" i="1"/>
  <c r="AY13" i="1"/>
  <c r="AV13" i="1" s="1"/>
  <c r="AU13" i="1"/>
  <c r="AY12" i="1"/>
  <c r="AV12" i="1" s="1"/>
  <c r="AU12" i="1"/>
  <c r="AY11" i="1"/>
  <c r="AV11" i="1" s="1"/>
  <c r="AU11" i="1"/>
  <c r="AY10" i="1"/>
  <c r="AV10" i="1" s="1"/>
  <c r="AU10" i="1"/>
  <c r="AY9" i="1"/>
  <c r="AV9" i="1" s="1"/>
  <c r="AU9" i="1"/>
  <c r="AY8" i="1"/>
  <c r="AV8" i="1" s="1"/>
  <c r="AU8" i="1"/>
  <c r="AY7" i="1"/>
  <c r="AV7" i="1" s="1"/>
  <c r="AU7" i="1"/>
  <c r="AY6" i="1"/>
  <c r="AV6" i="1" s="1"/>
  <c r="AU6" i="1"/>
  <c r="J53" i="1" l="1"/>
  <c r="K53" i="1" s="1"/>
  <c r="H53" i="1" s="1"/>
  <c r="G53" i="1"/>
  <c r="J52" i="1"/>
  <c r="K52" i="1" s="1"/>
  <c r="H52" i="1" s="1"/>
  <c r="G52" i="1"/>
  <c r="J51" i="1"/>
  <c r="K51" i="1" s="1"/>
  <c r="H51" i="1" s="1"/>
  <c r="G51" i="1"/>
  <c r="J50" i="1"/>
  <c r="K50" i="1" s="1"/>
  <c r="H50" i="1" s="1"/>
  <c r="G50" i="1"/>
  <c r="J49" i="1"/>
  <c r="K49" i="1" s="1"/>
  <c r="H49" i="1" s="1"/>
  <c r="G49" i="1"/>
  <c r="J48" i="1"/>
  <c r="K48" i="1" s="1"/>
  <c r="H48" i="1" s="1"/>
  <c r="G48" i="1"/>
  <c r="J47" i="1"/>
  <c r="K47" i="1" s="1"/>
  <c r="H47" i="1" s="1"/>
  <c r="G47" i="1"/>
  <c r="J46" i="1"/>
  <c r="K46" i="1" s="1"/>
  <c r="H46" i="1" s="1"/>
  <c r="G46" i="1"/>
  <c r="J45" i="1"/>
  <c r="K45" i="1" s="1"/>
  <c r="H45" i="1" s="1"/>
  <c r="G45" i="1"/>
  <c r="J44" i="1"/>
  <c r="K44" i="1" s="1"/>
  <c r="H44" i="1" s="1"/>
  <c r="G44" i="1"/>
  <c r="J43" i="1"/>
  <c r="K43" i="1" s="1"/>
  <c r="H43" i="1" s="1"/>
  <c r="G43" i="1"/>
  <c r="J42" i="1"/>
  <c r="K42" i="1" s="1"/>
  <c r="H42" i="1" s="1"/>
  <c r="G42" i="1"/>
  <c r="J41" i="1"/>
  <c r="K41" i="1" s="1"/>
  <c r="H41" i="1" s="1"/>
  <c r="G41" i="1"/>
  <c r="J40" i="1"/>
  <c r="K40" i="1" s="1"/>
  <c r="H40" i="1" s="1"/>
  <c r="G40" i="1"/>
  <c r="J39" i="1"/>
  <c r="K39" i="1" s="1"/>
  <c r="H39" i="1" s="1"/>
  <c r="G39" i="1"/>
  <c r="J38" i="1"/>
  <c r="K38" i="1" s="1"/>
  <c r="H38" i="1" s="1"/>
  <c r="G38" i="1"/>
  <c r="J37" i="1"/>
  <c r="K37" i="1" s="1"/>
  <c r="H37" i="1" s="1"/>
  <c r="G37" i="1"/>
  <c r="J36" i="1"/>
  <c r="K36" i="1" s="1"/>
  <c r="H36" i="1" s="1"/>
  <c r="G36" i="1"/>
  <c r="J35" i="1"/>
  <c r="K35" i="1" s="1"/>
  <c r="H35" i="1" s="1"/>
  <c r="G35" i="1"/>
  <c r="J34" i="1"/>
  <c r="K34" i="1" s="1"/>
  <c r="H34" i="1" s="1"/>
  <c r="G34" i="1"/>
  <c r="J33" i="1"/>
  <c r="K33" i="1" s="1"/>
  <c r="H33" i="1" s="1"/>
  <c r="G33" i="1"/>
  <c r="J32" i="1"/>
  <c r="K32" i="1" s="1"/>
  <c r="H32" i="1" s="1"/>
  <c r="G32" i="1"/>
  <c r="J31" i="1"/>
  <c r="K31" i="1" s="1"/>
  <c r="H31" i="1" s="1"/>
  <c r="G31" i="1"/>
  <c r="J30" i="1"/>
  <c r="K30" i="1" s="1"/>
  <c r="H30" i="1" s="1"/>
  <c r="G30" i="1"/>
  <c r="J29" i="1"/>
  <c r="K29" i="1" s="1"/>
  <c r="H29" i="1" s="1"/>
  <c r="G29" i="1"/>
  <c r="J28" i="1"/>
  <c r="K28" i="1" s="1"/>
  <c r="H28" i="1" s="1"/>
  <c r="G28" i="1"/>
  <c r="J27" i="1"/>
  <c r="K27" i="1" s="1"/>
  <c r="H27" i="1" s="1"/>
  <c r="G27" i="1"/>
  <c r="J26" i="1"/>
  <c r="K26" i="1" s="1"/>
  <c r="H26" i="1" s="1"/>
  <c r="G26" i="1"/>
  <c r="J25" i="1"/>
  <c r="K25" i="1" s="1"/>
  <c r="H25" i="1" s="1"/>
  <c r="G25" i="1"/>
  <c r="J24" i="1"/>
  <c r="K24" i="1" s="1"/>
  <c r="H24" i="1" s="1"/>
  <c r="G24" i="1"/>
  <c r="J23" i="1"/>
  <c r="K23" i="1" s="1"/>
  <c r="H23" i="1" s="1"/>
  <c r="G23" i="1"/>
  <c r="J22" i="1"/>
  <c r="K22" i="1" s="1"/>
  <c r="H22" i="1" s="1"/>
  <c r="G22" i="1"/>
  <c r="J21" i="1"/>
  <c r="K21" i="1" s="1"/>
  <c r="H21" i="1" s="1"/>
  <c r="G21" i="1"/>
  <c r="J20" i="1"/>
  <c r="K20" i="1" s="1"/>
  <c r="H20" i="1" s="1"/>
  <c r="G20" i="1"/>
  <c r="J19" i="1"/>
  <c r="K19" i="1" s="1"/>
  <c r="H19" i="1" s="1"/>
  <c r="G19" i="1"/>
  <c r="J18" i="1"/>
  <c r="K18" i="1" s="1"/>
  <c r="H18" i="1" s="1"/>
  <c r="G18" i="1"/>
  <c r="J17" i="1"/>
  <c r="K17" i="1" s="1"/>
  <c r="H17" i="1" s="1"/>
  <c r="G17" i="1"/>
  <c r="J16" i="1"/>
  <c r="K16" i="1" s="1"/>
  <c r="H16" i="1" s="1"/>
  <c r="G16" i="1"/>
  <c r="J15" i="1"/>
  <c r="K15" i="1" s="1"/>
  <c r="H15" i="1" s="1"/>
  <c r="G15" i="1"/>
  <c r="J14" i="1"/>
  <c r="K14" i="1" s="1"/>
  <c r="H14" i="1" s="1"/>
  <c r="G14" i="1"/>
  <c r="J13" i="1"/>
  <c r="K13" i="1" s="1"/>
  <c r="H13" i="1" s="1"/>
  <c r="G13" i="1"/>
  <c r="J12" i="1"/>
  <c r="K12" i="1" s="1"/>
  <c r="H12" i="1" s="1"/>
  <c r="G12" i="1"/>
  <c r="J11" i="1"/>
  <c r="K11" i="1" s="1"/>
  <c r="H11" i="1" s="1"/>
  <c r="G11" i="1"/>
  <c r="J10" i="1"/>
  <c r="K10" i="1" s="1"/>
  <c r="H10" i="1" s="1"/>
  <c r="G10" i="1"/>
  <c r="J9" i="1"/>
  <c r="K9" i="1" s="1"/>
  <c r="H9" i="1" s="1"/>
  <c r="G9" i="1"/>
  <c r="J8" i="1"/>
  <c r="K8" i="1" s="1"/>
  <c r="H8" i="1" s="1"/>
  <c r="G8" i="1"/>
  <c r="J7" i="1"/>
  <c r="K7" i="1" s="1"/>
  <c r="H7" i="1" s="1"/>
  <c r="G7" i="1"/>
  <c r="J6" i="1"/>
  <c r="K6" i="1" s="1"/>
  <c r="H6" i="1" s="1"/>
  <c r="G6" i="1"/>
  <c r="O53" i="1"/>
  <c r="P53" i="1" s="1"/>
  <c r="M53" i="1" s="1"/>
  <c r="L53" i="1"/>
  <c r="O52" i="1"/>
  <c r="P52" i="1" s="1"/>
  <c r="M52" i="1" s="1"/>
  <c r="L52" i="1"/>
  <c r="O51" i="1"/>
  <c r="P51" i="1" s="1"/>
  <c r="M51" i="1" s="1"/>
  <c r="L51" i="1"/>
  <c r="O50" i="1"/>
  <c r="P50" i="1" s="1"/>
  <c r="M50" i="1" s="1"/>
  <c r="L50" i="1"/>
  <c r="O49" i="1"/>
  <c r="P49" i="1" s="1"/>
  <c r="M49" i="1" s="1"/>
  <c r="L49" i="1"/>
  <c r="O48" i="1"/>
  <c r="P48" i="1" s="1"/>
  <c r="M48" i="1" s="1"/>
  <c r="L48" i="1"/>
  <c r="O47" i="1"/>
  <c r="P47" i="1" s="1"/>
  <c r="M47" i="1" s="1"/>
  <c r="L47" i="1"/>
  <c r="O46" i="1"/>
  <c r="P46" i="1" s="1"/>
  <c r="M46" i="1" s="1"/>
  <c r="L46" i="1"/>
  <c r="O45" i="1"/>
  <c r="P45" i="1" s="1"/>
  <c r="M45" i="1" s="1"/>
  <c r="L45" i="1"/>
  <c r="O44" i="1"/>
  <c r="P44" i="1" s="1"/>
  <c r="M44" i="1" s="1"/>
  <c r="L44" i="1"/>
  <c r="O43" i="1"/>
  <c r="P43" i="1" s="1"/>
  <c r="M43" i="1" s="1"/>
  <c r="L43" i="1"/>
  <c r="O42" i="1"/>
  <c r="P42" i="1" s="1"/>
  <c r="M42" i="1" s="1"/>
  <c r="L42" i="1"/>
  <c r="O41" i="1"/>
  <c r="P41" i="1" s="1"/>
  <c r="M41" i="1" s="1"/>
  <c r="L41" i="1"/>
  <c r="O40" i="1"/>
  <c r="P40" i="1" s="1"/>
  <c r="M40" i="1" s="1"/>
  <c r="L40" i="1"/>
  <c r="O39" i="1"/>
  <c r="P39" i="1" s="1"/>
  <c r="M39" i="1" s="1"/>
  <c r="L39" i="1"/>
  <c r="O38" i="1"/>
  <c r="P38" i="1" s="1"/>
  <c r="M38" i="1" s="1"/>
  <c r="L38" i="1"/>
  <c r="O37" i="1"/>
  <c r="P37" i="1" s="1"/>
  <c r="M37" i="1" s="1"/>
  <c r="L37" i="1"/>
  <c r="O36" i="1"/>
  <c r="P36" i="1" s="1"/>
  <c r="M36" i="1" s="1"/>
  <c r="L36" i="1"/>
  <c r="O35" i="1"/>
  <c r="P35" i="1" s="1"/>
  <c r="M35" i="1" s="1"/>
  <c r="L35" i="1"/>
  <c r="O34" i="1"/>
  <c r="P34" i="1" s="1"/>
  <c r="M34" i="1" s="1"/>
  <c r="L34" i="1"/>
  <c r="O33" i="1"/>
  <c r="P33" i="1" s="1"/>
  <c r="M33" i="1" s="1"/>
  <c r="L33" i="1"/>
  <c r="O32" i="1"/>
  <c r="P32" i="1" s="1"/>
  <c r="M32" i="1" s="1"/>
  <c r="L32" i="1"/>
  <c r="O31" i="1"/>
  <c r="P31" i="1" s="1"/>
  <c r="M31" i="1" s="1"/>
  <c r="L31" i="1"/>
  <c r="O30" i="1"/>
  <c r="P30" i="1" s="1"/>
  <c r="M30" i="1" s="1"/>
  <c r="L30" i="1"/>
  <c r="O29" i="1"/>
  <c r="P29" i="1" s="1"/>
  <c r="M29" i="1" s="1"/>
  <c r="L29" i="1"/>
  <c r="O28" i="1"/>
  <c r="P28" i="1" s="1"/>
  <c r="M28" i="1" s="1"/>
  <c r="L28" i="1"/>
  <c r="O27" i="1"/>
  <c r="P27" i="1" s="1"/>
  <c r="M27" i="1" s="1"/>
  <c r="L27" i="1"/>
  <c r="O26" i="1"/>
  <c r="P26" i="1" s="1"/>
  <c r="M26" i="1" s="1"/>
  <c r="L26" i="1"/>
  <c r="O25" i="1"/>
  <c r="P25" i="1" s="1"/>
  <c r="M25" i="1" s="1"/>
  <c r="L25" i="1"/>
  <c r="O24" i="1"/>
  <c r="P24" i="1" s="1"/>
  <c r="M24" i="1" s="1"/>
  <c r="L24" i="1"/>
  <c r="O23" i="1"/>
  <c r="P23" i="1" s="1"/>
  <c r="M23" i="1" s="1"/>
  <c r="L23" i="1"/>
  <c r="O22" i="1"/>
  <c r="P22" i="1" s="1"/>
  <c r="M22" i="1" s="1"/>
  <c r="L22" i="1"/>
  <c r="O21" i="1"/>
  <c r="P21" i="1" s="1"/>
  <c r="M21" i="1" s="1"/>
  <c r="L21" i="1"/>
  <c r="O20" i="1"/>
  <c r="P20" i="1" s="1"/>
  <c r="M20" i="1" s="1"/>
  <c r="L20" i="1"/>
  <c r="O19" i="1"/>
  <c r="P19" i="1" s="1"/>
  <c r="M19" i="1" s="1"/>
  <c r="L19" i="1"/>
  <c r="O18" i="1"/>
  <c r="P18" i="1" s="1"/>
  <c r="M18" i="1" s="1"/>
  <c r="L18" i="1"/>
  <c r="O17" i="1"/>
  <c r="P17" i="1" s="1"/>
  <c r="M17" i="1" s="1"/>
  <c r="L17" i="1"/>
  <c r="O16" i="1"/>
  <c r="P16" i="1" s="1"/>
  <c r="M16" i="1" s="1"/>
  <c r="L16" i="1"/>
  <c r="O15" i="1"/>
  <c r="P15" i="1" s="1"/>
  <c r="M15" i="1" s="1"/>
  <c r="L15" i="1"/>
  <c r="O14" i="1"/>
  <c r="P14" i="1" s="1"/>
  <c r="M14" i="1" s="1"/>
  <c r="L14" i="1"/>
  <c r="O13" i="1"/>
  <c r="P13" i="1" s="1"/>
  <c r="M13" i="1" s="1"/>
  <c r="L13" i="1"/>
  <c r="O12" i="1"/>
  <c r="P12" i="1" s="1"/>
  <c r="M12" i="1" s="1"/>
  <c r="L12" i="1"/>
  <c r="O11" i="1"/>
  <c r="P11" i="1" s="1"/>
  <c r="M11" i="1" s="1"/>
  <c r="L11" i="1"/>
  <c r="O10" i="1"/>
  <c r="P10" i="1" s="1"/>
  <c r="M10" i="1" s="1"/>
  <c r="L10" i="1"/>
  <c r="O9" i="1"/>
  <c r="P9" i="1" s="1"/>
  <c r="M9" i="1" s="1"/>
  <c r="L9" i="1"/>
  <c r="O8" i="1"/>
  <c r="P8" i="1" s="1"/>
  <c r="M8" i="1" s="1"/>
  <c r="L8" i="1"/>
  <c r="O7" i="1"/>
  <c r="P7" i="1" s="1"/>
  <c r="M7" i="1" s="1"/>
  <c r="L7" i="1"/>
  <c r="O6" i="1"/>
  <c r="P6" i="1" s="1"/>
  <c r="M6" i="1" s="1"/>
  <c r="L6" i="1"/>
  <c r="T53" i="1"/>
  <c r="U53" i="1" s="1"/>
  <c r="R53" i="1" s="1"/>
  <c r="Q53" i="1"/>
  <c r="T52" i="1"/>
  <c r="U52" i="1" s="1"/>
  <c r="R52" i="1" s="1"/>
  <c r="Q52" i="1"/>
  <c r="T51" i="1"/>
  <c r="U51" i="1" s="1"/>
  <c r="R51" i="1" s="1"/>
  <c r="Q51" i="1"/>
  <c r="T50" i="1"/>
  <c r="U50" i="1" s="1"/>
  <c r="R50" i="1" s="1"/>
  <c r="Q50" i="1"/>
  <c r="T49" i="1"/>
  <c r="U49" i="1" s="1"/>
  <c r="R49" i="1" s="1"/>
  <c r="Q49" i="1"/>
  <c r="T48" i="1"/>
  <c r="U48" i="1" s="1"/>
  <c r="R48" i="1" s="1"/>
  <c r="Q48" i="1"/>
  <c r="T47" i="1"/>
  <c r="U47" i="1" s="1"/>
  <c r="R47" i="1" s="1"/>
  <c r="Q47" i="1"/>
  <c r="T46" i="1"/>
  <c r="U46" i="1" s="1"/>
  <c r="R46" i="1" s="1"/>
  <c r="Q46" i="1"/>
  <c r="T45" i="1"/>
  <c r="U45" i="1" s="1"/>
  <c r="R45" i="1" s="1"/>
  <c r="Q45" i="1"/>
  <c r="T44" i="1"/>
  <c r="U44" i="1" s="1"/>
  <c r="R44" i="1" s="1"/>
  <c r="Q44" i="1"/>
  <c r="T43" i="1"/>
  <c r="U43" i="1" s="1"/>
  <c r="R43" i="1" s="1"/>
  <c r="Q43" i="1"/>
  <c r="T42" i="1"/>
  <c r="U42" i="1" s="1"/>
  <c r="R42" i="1" s="1"/>
  <c r="Q42" i="1"/>
  <c r="T41" i="1"/>
  <c r="U41" i="1" s="1"/>
  <c r="R41" i="1" s="1"/>
  <c r="Q41" i="1"/>
  <c r="T40" i="1"/>
  <c r="U40" i="1" s="1"/>
  <c r="R40" i="1" s="1"/>
  <c r="Q40" i="1"/>
  <c r="T39" i="1"/>
  <c r="U39" i="1" s="1"/>
  <c r="R39" i="1" s="1"/>
  <c r="Q39" i="1"/>
  <c r="T38" i="1"/>
  <c r="U38" i="1" s="1"/>
  <c r="R38" i="1" s="1"/>
  <c r="Q38" i="1"/>
  <c r="T37" i="1"/>
  <c r="U37" i="1" s="1"/>
  <c r="R37" i="1" s="1"/>
  <c r="Q37" i="1"/>
  <c r="T36" i="1"/>
  <c r="U36" i="1" s="1"/>
  <c r="R36" i="1" s="1"/>
  <c r="Q36" i="1"/>
  <c r="T35" i="1"/>
  <c r="U35" i="1" s="1"/>
  <c r="R35" i="1" s="1"/>
  <c r="Q35" i="1"/>
  <c r="T34" i="1"/>
  <c r="U34" i="1" s="1"/>
  <c r="R34" i="1" s="1"/>
  <c r="Q34" i="1"/>
  <c r="T33" i="1"/>
  <c r="U33" i="1" s="1"/>
  <c r="R33" i="1" s="1"/>
  <c r="Q33" i="1"/>
  <c r="T32" i="1"/>
  <c r="U32" i="1" s="1"/>
  <c r="R32" i="1" s="1"/>
  <c r="Q32" i="1"/>
  <c r="T31" i="1"/>
  <c r="U31" i="1" s="1"/>
  <c r="R31" i="1" s="1"/>
  <c r="Q31" i="1"/>
  <c r="T30" i="1"/>
  <c r="U30" i="1" s="1"/>
  <c r="R30" i="1" s="1"/>
  <c r="Q30" i="1"/>
  <c r="T29" i="1"/>
  <c r="U29" i="1" s="1"/>
  <c r="R29" i="1" s="1"/>
  <c r="Q29" i="1"/>
  <c r="T28" i="1"/>
  <c r="U28" i="1" s="1"/>
  <c r="R28" i="1" s="1"/>
  <c r="Q28" i="1"/>
  <c r="T27" i="1"/>
  <c r="U27" i="1" s="1"/>
  <c r="R27" i="1" s="1"/>
  <c r="Q27" i="1"/>
  <c r="T26" i="1"/>
  <c r="U26" i="1" s="1"/>
  <c r="R26" i="1" s="1"/>
  <c r="Q26" i="1"/>
  <c r="T25" i="1"/>
  <c r="U25" i="1" s="1"/>
  <c r="R25" i="1" s="1"/>
  <c r="Q25" i="1"/>
  <c r="T24" i="1"/>
  <c r="U24" i="1" s="1"/>
  <c r="R24" i="1" s="1"/>
  <c r="Q24" i="1"/>
  <c r="T23" i="1"/>
  <c r="U23" i="1" s="1"/>
  <c r="R23" i="1" s="1"/>
  <c r="Q23" i="1"/>
  <c r="T22" i="1"/>
  <c r="U22" i="1" s="1"/>
  <c r="R22" i="1" s="1"/>
  <c r="Q22" i="1"/>
  <c r="T21" i="1"/>
  <c r="U21" i="1" s="1"/>
  <c r="R21" i="1" s="1"/>
  <c r="Q21" i="1"/>
  <c r="T20" i="1"/>
  <c r="U20" i="1" s="1"/>
  <c r="R20" i="1" s="1"/>
  <c r="Q20" i="1"/>
  <c r="T19" i="1"/>
  <c r="U19" i="1" s="1"/>
  <c r="R19" i="1" s="1"/>
  <c r="Q19" i="1"/>
  <c r="T18" i="1"/>
  <c r="U18" i="1" s="1"/>
  <c r="R18" i="1" s="1"/>
  <c r="Q18" i="1"/>
  <c r="T17" i="1"/>
  <c r="U17" i="1" s="1"/>
  <c r="R17" i="1" s="1"/>
  <c r="Q17" i="1"/>
  <c r="T16" i="1"/>
  <c r="U16" i="1" s="1"/>
  <c r="R16" i="1" s="1"/>
  <c r="Q16" i="1"/>
  <c r="T15" i="1"/>
  <c r="U15" i="1" s="1"/>
  <c r="R15" i="1" s="1"/>
  <c r="Q15" i="1"/>
  <c r="T14" i="1"/>
  <c r="U14" i="1" s="1"/>
  <c r="R14" i="1" s="1"/>
  <c r="Q14" i="1"/>
  <c r="T13" i="1"/>
  <c r="U13" i="1" s="1"/>
  <c r="R13" i="1" s="1"/>
  <c r="Q13" i="1"/>
  <c r="T12" i="1"/>
  <c r="U12" i="1" s="1"/>
  <c r="R12" i="1" s="1"/>
  <c r="Q12" i="1"/>
  <c r="T11" i="1"/>
  <c r="U11" i="1" s="1"/>
  <c r="R11" i="1" s="1"/>
  <c r="Q11" i="1"/>
  <c r="T10" i="1"/>
  <c r="U10" i="1" s="1"/>
  <c r="R10" i="1" s="1"/>
  <c r="Q10" i="1"/>
  <c r="T9" i="1"/>
  <c r="U9" i="1" s="1"/>
  <c r="R9" i="1" s="1"/>
  <c r="Q9" i="1"/>
  <c r="T8" i="1"/>
  <c r="U8" i="1" s="1"/>
  <c r="R8" i="1" s="1"/>
  <c r="Q8" i="1"/>
  <c r="T7" i="1"/>
  <c r="U7" i="1" s="1"/>
  <c r="R7" i="1" s="1"/>
  <c r="Q7" i="1"/>
  <c r="T6" i="1"/>
  <c r="U6" i="1" s="1"/>
  <c r="R6" i="1" s="1"/>
  <c r="Q6" i="1"/>
  <c r="Y53" i="1"/>
  <c r="Z53" i="1" s="1"/>
  <c r="W53" i="1" s="1"/>
  <c r="V53" i="1"/>
  <c r="Y52" i="1"/>
  <c r="Z52" i="1" s="1"/>
  <c r="W52" i="1" s="1"/>
  <c r="V52" i="1"/>
  <c r="Y51" i="1"/>
  <c r="Z51" i="1" s="1"/>
  <c r="W51" i="1" s="1"/>
  <c r="V51" i="1"/>
  <c r="Y50" i="1"/>
  <c r="Z50" i="1" s="1"/>
  <c r="W50" i="1" s="1"/>
  <c r="V50" i="1"/>
  <c r="Y49" i="1"/>
  <c r="Z49" i="1" s="1"/>
  <c r="W49" i="1" s="1"/>
  <c r="V49" i="1"/>
  <c r="Y48" i="1"/>
  <c r="Z48" i="1" s="1"/>
  <c r="W48" i="1" s="1"/>
  <c r="V48" i="1"/>
  <c r="Y47" i="1"/>
  <c r="Z47" i="1" s="1"/>
  <c r="W47" i="1" s="1"/>
  <c r="V47" i="1"/>
  <c r="Y46" i="1"/>
  <c r="Z46" i="1" s="1"/>
  <c r="W46" i="1" s="1"/>
  <c r="V46" i="1"/>
  <c r="Y45" i="1"/>
  <c r="Z45" i="1" s="1"/>
  <c r="W45" i="1" s="1"/>
  <c r="V45" i="1"/>
  <c r="Y44" i="1"/>
  <c r="Z44" i="1" s="1"/>
  <c r="W44" i="1" s="1"/>
  <c r="V44" i="1"/>
  <c r="Y43" i="1"/>
  <c r="Z43" i="1" s="1"/>
  <c r="W43" i="1" s="1"/>
  <c r="V43" i="1"/>
  <c r="Y42" i="1"/>
  <c r="Z42" i="1" s="1"/>
  <c r="W42" i="1" s="1"/>
  <c r="V42" i="1"/>
  <c r="Y41" i="1"/>
  <c r="Z41" i="1" s="1"/>
  <c r="W41" i="1" s="1"/>
  <c r="V41" i="1"/>
  <c r="Y40" i="1"/>
  <c r="Z40" i="1" s="1"/>
  <c r="W40" i="1" s="1"/>
  <c r="V40" i="1"/>
  <c r="Y39" i="1"/>
  <c r="Z39" i="1" s="1"/>
  <c r="W39" i="1" s="1"/>
  <c r="V39" i="1"/>
  <c r="Y38" i="1"/>
  <c r="Z38" i="1" s="1"/>
  <c r="W38" i="1" s="1"/>
  <c r="V38" i="1"/>
  <c r="Y37" i="1"/>
  <c r="Z37" i="1" s="1"/>
  <c r="W37" i="1" s="1"/>
  <c r="V37" i="1"/>
  <c r="Y36" i="1"/>
  <c r="Z36" i="1" s="1"/>
  <c r="W36" i="1" s="1"/>
  <c r="V36" i="1"/>
  <c r="Y35" i="1"/>
  <c r="Z35" i="1" s="1"/>
  <c r="W35" i="1" s="1"/>
  <c r="V35" i="1"/>
  <c r="Y34" i="1"/>
  <c r="Z34" i="1" s="1"/>
  <c r="W34" i="1" s="1"/>
  <c r="V34" i="1"/>
  <c r="Y33" i="1"/>
  <c r="Z33" i="1" s="1"/>
  <c r="W33" i="1" s="1"/>
  <c r="V33" i="1"/>
  <c r="Y32" i="1"/>
  <c r="Z32" i="1" s="1"/>
  <c r="W32" i="1" s="1"/>
  <c r="V32" i="1"/>
  <c r="Y31" i="1"/>
  <c r="Z31" i="1" s="1"/>
  <c r="W31" i="1" s="1"/>
  <c r="V31" i="1"/>
  <c r="Y30" i="1"/>
  <c r="Z30" i="1" s="1"/>
  <c r="W30" i="1" s="1"/>
  <c r="V30" i="1"/>
  <c r="Y29" i="1"/>
  <c r="Z29" i="1" s="1"/>
  <c r="W29" i="1" s="1"/>
  <c r="V29" i="1"/>
  <c r="Y28" i="1"/>
  <c r="Z28" i="1" s="1"/>
  <c r="W28" i="1" s="1"/>
  <c r="V28" i="1"/>
  <c r="Y27" i="1"/>
  <c r="Z27" i="1" s="1"/>
  <c r="W27" i="1" s="1"/>
  <c r="V27" i="1"/>
  <c r="Y26" i="1"/>
  <c r="Z26" i="1" s="1"/>
  <c r="W26" i="1" s="1"/>
  <c r="V26" i="1"/>
  <c r="Y25" i="1"/>
  <c r="Z25" i="1" s="1"/>
  <c r="W25" i="1" s="1"/>
  <c r="V25" i="1"/>
  <c r="Y24" i="1"/>
  <c r="Z24" i="1" s="1"/>
  <c r="W24" i="1" s="1"/>
  <c r="V24" i="1"/>
  <c r="Y23" i="1"/>
  <c r="Z23" i="1" s="1"/>
  <c r="W23" i="1" s="1"/>
  <c r="V23" i="1"/>
  <c r="Y22" i="1"/>
  <c r="Z22" i="1" s="1"/>
  <c r="W22" i="1" s="1"/>
  <c r="V22" i="1"/>
  <c r="Y21" i="1"/>
  <c r="Z21" i="1" s="1"/>
  <c r="W21" i="1" s="1"/>
  <c r="V21" i="1"/>
  <c r="Y20" i="1"/>
  <c r="Z20" i="1" s="1"/>
  <c r="W20" i="1" s="1"/>
  <c r="V20" i="1"/>
  <c r="Y19" i="1"/>
  <c r="Z19" i="1" s="1"/>
  <c r="W19" i="1" s="1"/>
  <c r="V19" i="1"/>
  <c r="Y18" i="1"/>
  <c r="Z18" i="1" s="1"/>
  <c r="W18" i="1" s="1"/>
  <c r="V18" i="1"/>
  <c r="Y17" i="1"/>
  <c r="Z17" i="1" s="1"/>
  <c r="W17" i="1" s="1"/>
  <c r="V17" i="1"/>
  <c r="Y16" i="1"/>
  <c r="Z16" i="1" s="1"/>
  <c r="W16" i="1" s="1"/>
  <c r="V16" i="1"/>
  <c r="Y15" i="1"/>
  <c r="Z15" i="1" s="1"/>
  <c r="W15" i="1" s="1"/>
  <c r="V15" i="1"/>
  <c r="Y14" i="1"/>
  <c r="Z14" i="1" s="1"/>
  <c r="W14" i="1" s="1"/>
  <c r="V14" i="1"/>
  <c r="Y13" i="1"/>
  <c r="Z13" i="1" s="1"/>
  <c r="W13" i="1" s="1"/>
  <c r="V13" i="1"/>
  <c r="Y12" i="1"/>
  <c r="Z12" i="1" s="1"/>
  <c r="W12" i="1" s="1"/>
  <c r="V12" i="1"/>
  <c r="Y11" i="1"/>
  <c r="Z11" i="1" s="1"/>
  <c r="W11" i="1" s="1"/>
  <c r="V11" i="1"/>
  <c r="Y10" i="1"/>
  <c r="Z10" i="1" s="1"/>
  <c r="W10" i="1" s="1"/>
  <c r="V10" i="1"/>
  <c r="Y9" i="1"/>
  <c r="Z9" i="1" s="1"/>
  <c r="W9" i="1" s="1"/>
  <c r="V9" i="1"/>
  <c r="Y8" i="1"/>
  <c r="Z8" i="1" s="1"/>
  <c r="W8" i="1" s="1"/>
  <c r="V8" i="1"/>
  <c r="Y7" i="1"/>
  <c r="Z7" i="1" s="1"/>
  <c r="W7" i="1" s="1"/>
  <c r="V7" i="1"/>
  <c r="Y6" i="1"/>
  <c r="Z6" i="1" s="1"/>
  <c r="W6" i="1" s="1"/>
  <c r="V6" i="1"/>
  <c r="AD53" i="1"/>
  <c r="AE53" i="1" s="1"/>
  <c r="AB53" i="1" s="1"/>
  <c r="AA53" i="1"/>
  <c r="AD52" i="1"/>
  <c r="AE52" i="1" s="1"/>
  <c r="AB52" i="1" s="1"/>
  <c r="AA52" i="1"/>
  <c r="AD51" i="1"/>
  <c r="AE51" i="1" s="1"/>
  <c r="AB51" i="1" s="1"/>
  <c r="AA51" i="1"/>
  <c r="AD50" i="1"/>
  <c r="AE50" i="1" s="1"/>
  <c r="AB50" i="1" s="1"/>
  <c r="AA50" i="1"/>
  <c r="AD49" i="1"/>
  <c r="AE49" i="1" s="1"/>
  <c r="AB49" i="1" s="1"/>
  <c r="AA49" i="1"/>
  <c r="AD48" i="1"/>
  <c r="AE48" i="1" s="1"/>
  <c r="AB48" i="1" s="1"/>
  <c r="AA48" i="1"/>
  <c r="AD47" i="1"/>
  <c r="AE47" i="1" s="1"/>
  <c r="AB47" i="1" s="1"/>
  <c r="AA47" i="1"/>
  <c r="AD46" i="1"/>
  <c r="AE46" i="1" s="1"/>
  <c r="AB46" i="1" s="1"/>
  <c r="AA46" i="1"/>
  <c r="AD45" i="1"/>
  <c r="AE45" i="1" s="1"/>
  <c r="AB45" i="1" s="1"/>
  <c r="AA45" i="1"/>
  <c r="AD44" i="1"/>
  <c r="AE44" i="1" s="1"/>
  <c r="AB44" i="1" s="1"/>
  <c r="AA44" i="1"/>
  <c r="AD43" i="1"/>
  <c r="AE43" i="1" s="1"/>
  <c r="AB43" i="1" s="1"/>
  <c r="AA43" i="1"/>
  <c r="AD42" i="1"/>
  <c r="AE42" i="1" s="1"/>
  <c r="AB42" i="1" s="1"/>
  <c r="AA42" i="1"/>
  <c r="AD41" i="1"/>
  <c r="AE41" i="1" s="1"/>
  <c r="AB41" i="1" s="1"/>
  <c r="AA41" i="1"/>
  <c r="AD40" i="1"/>
  <c r="AE40" i="1" s="1"/>
  <c r="AB40" i="1" s="1"/>
  <c r="AA40" i="1"/>
  <c r="AD39" i="1"/>
  <c r="AE39" i="1" s="1"/>
  <c r="AB39" i="1" s="1"/>
  <c r="AA39" i="1"/>
  <c r="AD38" i="1"/>
  <c r="AE38" i="1" s="1"/>
  <c r="AB38" i="1" s="1"/>
  <c r="AA38" i="1"/>
  <c r="AD37" i="1"/>
  <c r="AE37" i="1" s="1"/>
  <c r="AB37" i="1" s="1"/>
  <c r="AA37" i="1"/>
  <c r="AD36" i="1"/>
  <c r="AE36" i="1" s="1"/>
  <c r="AB36" i="1" s="1"/>
  <c r="AA36" i="1"/>
  <c r="AD35" i="1"/>
  <c r="AE35" i="1" s="1"/>
  <c r="AB35" i="1" s="1"/>
  <c r="AA35" i="1"/>
  <c r="AD34" i="1"/>
  <c r="AE34" i="1" s="1"/>
  <c r="AB34" i="1" s="1"/>
  <c r="AA34" i="1"/>
  <c r="AD33" i="1"/>
  <c r="AE33" i="1" s="1"/>
  <c r="AB33" i="1" s="1"/>
  <c r="AA33" i="1"/>
  <c r="AD32" i="1"/>
  <c r="AE32" i="1" s="1"/>
  <c r="AB32" i="1" s="1"/>
  <c r="AA32" i="1"/>
  <c r="AD31" i="1"/>
  <c r="AE31" i="1" s="1"/>
  <c r="AB31" i="1" s="1"/>
  <c r="AA31" i="1"/>
  <c r="AD30" i="1"/>
  <c r="AE30" i="1" s="1"/>
  <c r="AB30" i="1" s="1"/>
  <c r="AA30" i="1"/>
  <c r="AD29" i="1"/>
  <c r="AE29" i="1" s="1"/>
  <c r="AB29" i="1" s="1"/>
  <c r="AA29" i="1"/>
  <c r="AD28" i="1"/>
  <c r="AE28" i="1" s="1"/>
  <c r="AB28" i="1" s="1"/>
  <c r="AA28" i="1"/>
  <c r="AD27" i="1"/>
  <c r="AE27" i="1" s="1"/>
  <c r="AB27" i="1" s="1"/>
  <c r="AA27" i="1"/>
  <c r="AD26" i="1"/>
  <c r="AE26" i="1" s="1"/>
  <c r="AB26" i="1" s="1"/>
  <c r="AA26" i="1"/>
  <c r="AD25" i="1"/>
  <c r="AE25" i="1" s="1"/>
  <c r="AB25" i="1" s="1"/>
  <c r="AA25" i="1"/>
  <c r="AD24" i="1"/>
  <c r="AE24" i="1" s="1"/>
  <c r="AB24" i="1" s="1"/>
  <c r="AA24" i="1"/>
  <c r="AD23" i="1"/>
  <c r="AE23" i="1" s="1"/>
  <c r="AB23" i="1" s="1"/>
  <c r="AA23" i="1"/>
  <c r="AD22" i="1"/>
  <c r="AE22" i="1" s="1"/>
  <c r="AB22" i="1" s="1"/>
  <c r="AA22" i="1"/>
  <c r="AD21" i="1"/>
  <c r="AE21" i="1" s="1"/>
  <c r="AB21" i="1" s="1"/>
  <c r="AA21" i="1"/>
  <c r="AD20" i="1"/>
  <c r="AE20" i="1" s="1"/>
  <c r="AB20" i="1" s="1"/>
  <c r="AA20" i="1"/>
  <c r="AD19" i="1"/>
  <c r="AE19" i="1" s="1"/>
  <c r="AB19" i="1" s="1"/>
  <c r="AA19" i="1"/>
  <c r="AD18" i="1"/>
  <c r="AE18" i="1" s="1"/>
  <c r="AB18" i="1" s="1"/>
  <c r="AA18" i="1"/>
  <c r="AD17" i="1"/>
  <c r="AE17" i="1" s="1"/>
  <c r="AB17" i="1" s="1"/>
  <c r="AA17" i="1"/>
  <c r="AD16" i="1"/>
  <c r="AE16" i="1" s="1"/>
  <c r="AB16" i="1" s="1"/>
  <c r="AA16" i="1"/>
  <c r="AD15" i="1"/>
  <c r="AE15" i="1" s="1"/>
  <c r="AB15" i="1" s="1"/>
  <c r="AA15" i="1"/>
  <c r="AD14" i="1"/>
  <c r="AE14" i="1" s="1"/>
  <c r="AB14" i="1" s="1"/>
  <c r="AA14" i="1"/>
  <c r="AD13" i="1"/>
  <c r="AE13" i="1" s="1"/>
  <c r="AB13" i="1" s="1"/>
  <c r="AA13" i="1"/>
  <c r="AD12" i="1"/>
  <c r="AE12" i="1" s="1"/>
  <c r="AB12" i="1" s="1"/>
  <c r="AA12" i="1"/>
  <c r="AD11" i="1"/>
  <c r="AE11" i="1" s="1"/>
  <c r="AB11" i="1" s="1"/>
  <c r="AA11" i="1"/>
  <c r="AD10" i="1"/>
  <c r="AE10" i="1" s="1"/>
  <c r="AB10" i="1" s="1"/>
  <c r="AA10" i="1"/>
  <c r="AD9" i="1"/>
  <c r="AE9" i="1" s="1"/>
  <c r="AB9" i="1" s="1"/>
  <c r="AA9" i="1"/>
  <c r="AD8" i="1"/>
  <c r="AE8" i="1" s="1"/>
  <c r="AB8" i="1" s="1"/>
  <c r="AA8" i="1"/>
  <c r="AD7" i="1"/>
  <c r="AE7" i="1" s="1"/>
  <c r="AB7" i="1" s="1"/>
  <c r="AA7" i="1"/>
  <c r="AD6" i="1"/>
  <c r="AE6" i="1" s="1"/>
  <c r="AB6" i="1" s="1"/>
  <c r="AA6" i="1"/>
  <c r="AI53" i="1"/>
  <c r="AJ53" i="1" s="1"/>
  <c r="AG53" i="1" s="1"/>
  <c r="AF53" i="1"/>
  <c r="AI52" i="1"/>
  <c r="AJ52" i="1" s="1"/>
  <c r="AG52" i="1" s="1"/>
  <c r="AF52" i="1"/>
  <c r="AI51" i="1"/>
  <c r="AJ51" i="1" s="1"/>
  <c r="AG51" i="1" s="1"/>
  <c r="AF51" i="1"/>
  <c r="AI50" i="1"/>
  <c r="AJ50" i="1" s="1"/>
  <c r="AG50" i="1" s="1"/>
  <c r="AF50" i="1"/>
  <c r="AI49" i="1"/>
  <c r="AJ49" i="1" s="1"/>
  <c r="AG49" i="1" s="1"/>
  <c r="AF49" i="1"/>
  <c r="AI48" i="1"/>
  <c r="AJ48" i="1" s="1"/>
  <c r="AG48" i="1" s="1"/>
  <c r="AF48" i="1"/>
  <c r="AI47" i="1"/>
  <c r="AJ47" i="1" s="1"/>
  <c r="AG47" i="1" s="1"/>
  <c r="AF47" i="1"/>
  <c r="AI46" i="1"/>
  <c r="AJ46" i="1" s="1"/>
  <c r="AG46" i="1" s="1"/>
  <c r="AF46" i="1"/>
  <c r="AI45" i="1"/>
  <c r="AJ45" i="1" s="1"/>
  <c r="AG45" i="1" s="1"/>
  <c r="AF45" i="1"/>
  <c r="AI44" i="1"/>
  <c r="AJ44" i="1" s="1"/>
  <c r="AG44" i="1" s="1"/>
  <c r="AF44" i="1"/>
  <c r="AI43" i="1"/>
  <c r="AJ43" i="1" s="1"/>
  <c r="AG43" i="1" s="1"/>
  <c r="AF43" i="1"/>
  <c r="AI42" i="1"/>
  <c r="AJ42" i="1" s="1"/>
  <c r="AG42" i="1" s="1"/>
  <c r="AF42" i="1"/>
  <c r="AI41" i="1"/>
  <c r="AJ41" i="1" s="1"/>
  <c r="AG41" i="1" s="1"/>
  <c r="AF41" i="1"/>
  <c r="AI40" i="1"/>
  <c r="AJ40" i="1" s="1"/>
  <c r="AG40" i="1" s="1"/>
  <c r="AF40" i="1"/>
  <c r="AI39" i="1"/>
  <c r="AJ39" i="1" s="1"/>
  <c r="AG39" i="1" s="1"/>
  <c r="AF39" i="1"/>
  <c r="AI38" i="1"/>
  <c r="AJ38" i="1" s="1"/>
  <c r="AG38" i="1" s="1"/>
  <c r="AF38" i="1"/>
  <c r="AI37" i="1"/>
  <c r="AJ37" i="1" s="1"/>
  <c r="AG37" i="1" s="1"/>
  <c r="AF37" i="1"/>
  <c r="AI36" i="1"/>
  <c r="AJ36" i="1" s="1"/>
  <c r="AG36" i="1" s="1"/>
  <c r="AF36" i="1"/>
  <c r="AI35" i="1"/>
  <c r="AJ35" i="1" s="1"/>
  <c r="AG35" i="1" s="1"/>
  <c r="AF35" i="1"/>
  <c r="AI34" i="1"/>
  <c r="AJ34" i="1" s="1"/>
  <c r="AG34" i="1" s="1"/>
  <c r="AF34" i="1"/>
  <c r="AI33" i="1"/>
  <c r="AJ33" i="1" s="1"/>
  <c r="AG33" i="1" s="1"/>
  <c r="AF33" i="1"/>
  <c r="AI32" i="1"/>
  <c r="AJ32" i="1" s="1"/>
  <c r="AG32" i="1" s="1"/>
  <c r="AF32" i="1"/>
  <c r="AI31" i="1"/>
  <c r="AJ31" i="1" s="1"/>
  <c r="AG31" i="1" s="1"/>
  <c r="AF31" i="1"/>
  <c r="AI30" i="1"/>
  <c r="AJ30" i="1" s="1"/>
  <c r="AG30" i="1" s="1"/>
  <c r="AF30" i="1"/>
  <c r="AI29" i="1"/>
  <c r="AJ29" i="1" s="1"/>
  <c r="AG29" i="1" s="1"/>
  <c r="AF29" i="1"/>
  <c r="AI28" i="1"/>
  <c r="AJ28" i="1" s="1"/>
  <c r="AG28" i="1" s="1"/>
  <c r="AF28" i="1"/>
  <c r="AI27" i="1"/>
  <c r="AJ27" i="1" s="1"/>
  <c r="AG27" i="1" s="1"/>
  <c r="AF27" i="1"/>
  <c r="AI26" i="1"/>
  <c r="AJ26" i="1" s="1"/>
  <c r="AG26" i="1" s="1"/>
  <c r="AF26" i="1"/>
  <c r="AI25" i="1"/>
  <c r="AJ25" i="1" s="1"/>
  <c r="AG25" i="1" s="1"/>
  <c r="AF25" i="1"/>
  <c r="AI24" i="1"/>
  <c r="AJ24" i="1" s="1"/>
  <c r="AG24" i="1" s="1"/>
  <c r="AF24" i="1"/>
  <c r="AI23" i="1"/>
  <c r="AJ23" i="1" s="1"/>
  <c r="AG23" i="1" s="1"/>
  <c r="AF23" i="1"/>
  <c r="AI22" i="1"/>
  <c r="AJ22" i="1" s="1"/>
  <c r="AG22" i="1" s="1"/>
  <c r="AF22" i="1"/>
  <c r="AI21" i="1"/>
  <c r="AJ21" i="1" s="1"/>
  <c r="AG21" i="1" s="1"/>
  <c r="AF21" i="1"/>
  <c r="AI20" i="1"/>
  <c r="AJ20" i="1" s="1"/>
  <c r="AG20" i="1" s="1"/>
  <c r="AF20" i="1"/>
  <c r="AI19" i="1"/>
  <c r="AJ19" i="1" s="1"/>
  <c r="AG19" i="1" s="1"/>
  <c r="AF19" i="1"/>
  <c r="AI18" i="1"/>
  <c r="AJ18" i="1" s="1"/>
  <c r="AG18" i="1" s="1"/>
  <c r="AF18" i="1"/>
  <c r="AI17" i="1"/>
  <c r="AJ17" i="1" s="1"/>
  <c r="AG17" i="1" s="1"/>
  <c r="AF17" i="1"/>
  <c r="AI16" i="1"/>
  <c r="AJ16" i="1" s="1"/>
  <c r="AG16" i="1" s="1"/>
  <c r="AF16" i="1"/>
  <c r="AI15" i="1"/>
  <c r="AJ15" i="1" s="1"/>
  <c r="AG15" i="1" s="1"/>
  <c r="AF15" i="1"/>
  <c r="AI14" i="1"/>
  <c r="AJ14" i="1" s="1"/>
  <c r="AG14" i="1" s="1"/>
  <c r="AF14" i="1"/>
  <c r="AI13" i="1"/>
  <c r="AJ13" i="1" s="1"/>
  <c r="AG13" i="1" s="1"/>
  <c r="AF13" i="1"/>
  <c r="AJ12" i="1"/>
  <c r="AG12" i="1" s="1"/>
  <c r="AF12" i="1"/>
  <c r="AI11" i="1"/>
  <c r="AJ11" i="1" s="1"/>
  <c r="AG11" i="1" s="1"/>
  <c r="AF11" i="1"/>
  <c r="AI10" i="1"/>
  <c r="AJ10" i="1" s="1"/>
  <c r="AG10" i="1" s="1"/>
  <c r="AF10" i="1"/>
  <c r="AI9" i="1"/>
  <c r="AJ9" i="1" s="1"/>
  <c r="AG9" i="1" s="1"/>
  <c r="AF9" i="1"/>
  <c r="AI8" i="1"/>
  <c r="AJ8" i="1" s="1"/>
  <c r="AG8" i="1" s="1"/>
  <c r="AF8" i="1"/>
  <c r="AI7" i="1"/>
  <c r="AJ7" i="1" s="1"/>
  <c r="AG7" i="1" s="1"/>
  <c r="AF7" i="1"/>
  <c r="AI6" i="1"/>
  <c r="AJ6" i="1" s="1"/>
  <c r="AG6" i="1" s="1"/>
  <c r="AF6" i="1"/>
  <c r="AS53" i="1" l="1"/>
  <c r="AT53" i="1" s="1"/>
  <c r="AQ53" i="1" s="1"/>
  <c r="AP53" i="1"/>
  <c r="AS52" i="1"/>
  <c r="AT52" i="1" s="1"/>
  <c r="AQ52" i="1" s="1"/>
  <c r="AP52" i="1"/>
  <c r="AS51" i="1"/>
  <c r="AT51" i="1" s="1"/>
  <c r="AQ51" i="1" s="1"/>
  <c r="AP51" i="1"/>
  <c r="AS50" i="1"/>
  <c r="AT50" i="1" s="1"/>
  <c r="AQ50" i="1" s="1"/>
  <c r="AP50" i="1"/>
  <c r="AS49" i="1"/>
  <c r="AT49" i="1" s="1"/>
  <c r="AQ49" i="1" s="1"/>
  <c r="AP49" i="1"/>
  <c r="AS48" i="1"/>
  <c r="AT48" i="1" s="1"/>
  <c r="AQ48" i="1" s="1"/>
  <c r="AP48" i="1"/>
  <c r="AS47" i="1"/>
  <c r="AT47" i="1" s="1"/>
  <c r="AQ47" i="1" s="1"/>
  <c r="AP47" i="1"/>
  <c r="AS46" i="1"/>
  <c r="AT46" i="1" s="1"/>
  <c r="AQ46" i="1" s="1"/>
  <c r="AP46" i="1"/>
  <c r="AS45" i="1"/>
  <c r="AT45" i="1" s="1"/>
  <c r="AQ45" i="1" s="1"/>
  <c r="AP45" i="1"/>
  <c r="AS44" i="1"/>
  <c r="AT44" i="1" s="1"/>
  <c r="AQ44" i="1" s="1"/>
  <c r="AP44" i="1"/>
  <c r="AS43" i="1"/>
  <c r="AT43" i="1" s="1"/>
  <c r="AQ43" i="1" s="1"/>
  <c r="AP43" i="1"/>
  <c r="AS42" i="1"/>
  <c r="AT42" i="1" s="1"/>
  <c r="AQ42" i="1" s="1"/>
  <c r="AP42" i="1"/>
  <c r="AS41" i="1"/>
  <c r="AT41" i="1" s="1"/>
  <c r="AQ41" i="1" s="1"/>
  <c r="AP41" i="1"/>
  <c r="AS40" i="1"/>
  <c r="AT40" i="1" s="1"/>
  <c r="AQ40" i="1" s="1"/>
  <c r="AP40" i="1"/>
  <c r="AS39" i="1"/>
  <c r="AT39" i="1" s="1"/>
  <c r="AQ39" i="1" s="1"/>
  <c r="AP39" i="1"/>
  <c r="AS38" i="1"/>
  <c r="AT38" i="1" s="1"/>
  <c r="AQ38" i="1" s="1"/>
  <c r="AP38" i="1"/>
  <c r="AS37" i="1"/>
  <c r="AT37" i="1" s="1"/>
  <c r="AQ37" i="1" s="1"/>
  <c r="AP37" i="1"/>
  <c r="AS36" i="1"/>
  <c r="AT36" i="1" s="1"/>
  <c r="AQ36" i="1" s="1"/>
  <c r="AP36" i="1"/>
  <c r="AS35" i="1"/>
  <c r="AT35" i="1" s="1"/>
  <c r="AQ35" i="1" s="1"/>
  <c r="AP35" i="1"/>
  <c r="AS34" i="1"/>
  <c r="AT34" i="1" s="1"/>
  <c r="AQ34" i="1" s="1"/>
  <c r="AP34" i="1"/>
  <c r="AS33" i="1"/>
  <c r="AT33" i="1" s="1"/>
  <c r="AQ33" i="1" s="1"/>
  <c r="AP33" i="1"/>
  <c r="AS32" i="1"/>
  <c r="AT32" i="1" s="1"/>
  <c r="AQ32" i="1" s="1"/>
  <c r="AP32" i="1"/>
  <c r="AS31" i="1"/>
  <c r="AT31" i="1" s="1"/>
  <c r="AQ31" i="1" s="1"/>
  <c r="AP31" i="1"/>
  <c r="AS30" i="1"/>
  <c r="AT30" i="1" s="1"/>
  <c r="AQ30" i="1" s="1"/>
  <c r="AP30" i="1"/>
  <c r="AS29" i="1"/>
  <c r="AT29" i="1" s="1"/>
  <c r="AQ29" i="1" s="1"/>
  <c r="AP29" i="1"/>
  <c r="AS28" i="1"/>
  <c r="AT28" i="1" s="1"/>
  <c r="AQ28" i="1" s="1"/>
  <c r="AP28" i="1"/>
  <c r="AS27" i="1"/>
  <c r="AT27" i="1" s="1"/>
  <c r="AQ27" i="1" s="1"/>
  <c r="AP27" i="1"/>
  <c r="AS26" i="1"/>
  <c r="AT26" i="1" s="1"/>
  <c r="AQ26" i="1" s="1"/>
  <c r="AP26" i="1"/>
  <c r="AS25" i="1"/>
  <c r="AT25" i="1" s="1"/>
  <c r="AQ25" i="1" s="1"/>
  <c r="AP25" i="1"/>
  <c r="AS24" i="1"/>
  <c r="AT24" i="1" s="1"/>
  <c r="AQ24" i="1" s="1"/>
  <c r="AP24" i="1"/>
  <c r="AS23" i="1"/>
  <c r="AT23" i="1" s="1"/>
  <c r="AQ23" i="1" s="1"/>
  <c r="AP23" i="1"/>
  <c r="AS22" i="1"/>
  <c r="AT22" i="1" s="1"/>
  <c r="AQ22" i="1" s="1"/>
  <c r="AP22" i="1"/>
  <c r="AS21" i="1"/>
  <c r="AT21" i="1" s="1"/>
  <c r="AQ21" i="1" s="1"/>
  <c r="AP21" i="1"/>
  <c r="AS20" i="1"/>
  <c r="AT20" i="1" s="1"/>
  <c r="AQ20" i="1" s="1"/>
  <c r="AP20" i="1"/>
  <c r="AS19" i="1"/>
  <c r="AT19" i="1" s="1"/>
  <c r="AQ19" i="1" s="1"/>
  <c r="AP19" i="1"/>
  <c r="AS18" i="1"/>
  <c r="AT18" i="1" s="1"/>
  <c r="AQ18" i="1" s="1"/>
  <c r="AP18" i="1"/>
  <c r="AS17" i="1"/>
  <c r="AT17" i="1" s="1"/>
  <c r="AQ17" i="1" s="1"/>
  <c r="AP17" i="1"/>
  <c r="AS16" i="1"/>
  <c r="AT16" i="1" s="1"/>
  <c r="AQ16" i="1" s="1"/>
  <c r="AP16" i="1"/>
  <c r="AS15" i="1"/>
  <c r="AT15" i="1" s="1"/>
  <c r="AQ15" i="1" s="1"/>
  <c r="AP15" i="1"/>
  <c r="AS14" i="1"/>
  <c r="AT14" i="1" s="1"/>
  <c r="AQ14" i="1" s="1"/>
  <c r="AP14" i="1"/>
  <c r="AS13" i="1"/>
  <c r="AT13" i="1" s="1"/>
  <c r="AQ13" i="1" s="1"/>
  <c r="AP13" i="1"/>
  <c r="AS12" i="1"/>
  <c r="AT12" i="1" s="1"/>
  <c r="AQ12" i="1" s="1"/>
  <c r="AP12" i="1"/>
  <c r="AS11" i="1"/>
  <c r="AT11" i="1" s="1"/>
  <c r="AQ11" i="1" s="1"/>
  <c r="AP11" i="1"/>
  <c r="AS10" i="1"/>
  <c r="AT10" i="1" s="1"/>
  <c r="AQ10" i="1" s="1"/>
  <c r="AP10" i="1"/>
  <c r="AS9" i="1"/>
  <c r="AT9" i="1" s="1"/>
  <c r="AQ9" i="1" s="1"/>
  <c r="AP9" i="1"/>
  <c r="AS8" i="1"/>
  <c r="AT8" i="1" s="1"/>
  <c r="AQ8" i="1" s="1"/>
  <c r="AP8" i="1"/>
  <c r="AS7" i="1"/>
  <c r="AT7" i="1" s="1"/>
  <c r="AQ7" i="1" s="1"/>
  <c r="AP7" i="1"/>
  <c r="AS6" i="1"/>
  <c r="AT6" i="1" s="1"/>
  <c r="AQ6" i="1" s="1"/>
  <c r="AP6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6" i="1"/>
  <c r="AK6" i="1" l="1"/>
  <c r="AO6" i="1"/>
  <c r="AL6" i="1" s="1"/>
  <c r="AZ6" i="1"/>
  <c r="BD6" i="1"/>
  <c r="BA6" i="1" s="1"/>
  <c r="AK7" i="1"/>
  <c r="AO7" i="1"/>
  <c r="AL7" i="1" s="1"/>
  <c r="AZ7" i="1"/>
  <c r="BC7" i="1"/>
  <c r="BD7" i="1" s="1"/>
  <c r="BA7" i="1" s="1"/>
  <c r="AK8" i="1"/>
  <c r="AO8" i="1"/>
  <c r="AL8" i="1" s="1"/>
  <c r="AZ8" i="1"/>
  <c r="BC8" i="1"/>
  <c r="BD8" i="1" s="1"/>
  <c r="BA8" i="1" s="1"/>
  <c r="AK9" i="1"/>
  <c r="AN9" i="1"/>
  <c r="AO9" i="1" s="1"/>
  <c r="AL9" i="1" s="1"/>
  <c r="AZ9" i="1"/>
  <c r="BC9" i="1"/>
  <c r="BD9" i="1" s="1"/>
  <c r="BA9" i="1" s="1"/>
  <c r="AK10" i="1"/>
  <c r="AN10" i="1"/>
  <c r="AO10" i="1" s="1"/>
  <c r="AL10" i="1" s="1"/>
  <c r="AZ10" i="1"/>
  <c r="BC10" i="1"/>
  <c r="BD10" i="1" s="1"/>
  <c r="BA10" i="1" s="1"/>
  <c r="AK11" i="1"/>
  <c r="AN11" i="1"/>
  <c r="AO11" i="1" s="1"/>
  <c r="AL11" i="1" s="1"/>
  <c r="AZ11" i="1"/>
  <c r="BC11" i="1"/>
  <c r="BD11" i="1" s="1"/>
  <c r="BA11" i="1" s="1"/>
  <c r="AK12" i="1"/>
  <c r="AN12" i="1"/>
  <c r="AO12" i="1" s="1"/>
  <c r="AL12" i="1" s="1"/>
  <c r="AZ12" i="1"/>
  <c r="BC12" i="1"/>
  <c r="BD12" i="1" s="1"/>
  <c r="BA12" i="1" s="1"/>
  <c r="AK13" i="1"/>
  <c r="AN13" i="1"/>
  <c r="AO13" i="1" s="1"/>
  <c r="AL13" i="1" s="1"/>
  <c r="AZ13" i="1"/>
  <c r="BC13" i="1"/>
  <c r="BD13" i="1" s="1"/>
  <c r="BA13" i="1" s="1"/>
  <c r="AK14" i="1"/>
  <c r="AN14" i="1"/>
  <c r="AO14" i="1" s="1"/>
  <c r="AL14" i="1" s="1"/>
  <c r="AZ14" i="1"/>
  <c r="BC14" i="1"/>
  <c r="BD14" i="1" s="1"/>
  <c r="BA14" i="1" s="1"/>
  <c r="AK15" i="1"/>
  <c r="AN15" i="1"/>
  <c r="AO15" i="1" s="1"/>
  <c r="AL15" i="1" s="1"/>
  <c r="AZ15" i="1"/>
  <c r="BC15" i="1"/>
  <c r="BD15" i="1" s="1"/>
  <c r="BA15" i="1" s="1"/>
  <c r="AK16" i="1"/>
  <c r="AN16" i="1"/>
  <c r="AO16" i="1" s="1"/>
  <c r="AL16" i="1" s="1"/>
  <c r="AZ16" i="1"/>
  <c r="BC16" i="1"/>
  <c r="BD16" i="1" s="1"/>
  <c r="BA16" i="1" s="1"/>
  <c r="AK17" i="1"/>
  <c r="AN17" i="1"/>
  <c r="AO17" i="1" s="1"/>
  <c r="AL17" i="1" s="1"/>
  <c r="AZ17" i="1"/>
  <c r="BC17" i="1"/>
  <c r="BD17" i="1" s="1"/>
  <c r="BA17" i="1" s="1"/>
  <c r="AK18" i="1"/>
  <c r="AN18" i="1"/>
  <c r="AO18" i="1" s="1"/>
  <c r="AL18" i="1" s="1"/>
  <c r="AZ18" i="1"/>
  <c r="BC18" i="1"/>
  <c r="BD18" i="1" s="1"/>
  <c r="BA18" i="1" s="1"/>
  <c r="AK19" i="1"/>
  <c r="AO19" i="1"/>
  <c r="AL19" i="1" s="1"/>
  <c r="AZ19" i="1"/>
  <c r="BC19" i="1"/>
  <c r="BD19" i="1" s="1"/>
  <c r="BA19" i="1" s="1"/>
  <c r="AK20" i="1"/>
  <c r="AN20" i="1"/>
  <c r="AO20" i="1" s="1"/>
  <c r="AL20" i="1" s="1"/>
  <c r="AZ20" i="1"/>
  <c r="BC20" i="1"/>
  <c r="BD20" i="1" s="1"/>
  <c r="BA20" i="1" s="1"/>
  <c r="AK21" i="1"/>
  <c r="AN21" i="1"/>
  <c r="AO21" i="1" s="1"/>
  <c r="AL21" i="1" s="1"/>
  <c r="AZ21" i="1"/>
  <c r="BC21" i="1"/>
  <c r="BD21" i="1" s="1"/>
  <c r="BA21" i="1" s="1"/>
  <c r="AK22" i="1"/>
  <c r="AN22" i="1"/>
  <c r="AO22" i="1" s="1"/>
  <c r="AL22" i="1" s="1"/>
  <c r="AZ22" i="1"/>
  <c r="BC22" i="1"/>
  <c r="BD22" i="1" s="1"/>
  <c r="BA22" i="1" s="1"/>
  <c r="AK23" i="1"/>
  <c r="AN23" i="1"/>
  <c r="AO23" i="1" s="1"/>
  <c r="AL23" i="1" s="1"/>
  <c r="AZ23" i="1"/>
  <c r="BC23" i="1"/>
  <c r="BD23" i="1" s="1"/>
  <c r="BA23" i="1" s="1"/>
  <c r="AK24" i="1"/>
  <c r="AN24" i="1"/>
  <c r="AO24" i="1" s="1"/>
  <c r="AL24" i="1" s="1"/>
  <c r="AZ24" i="1"/>
  <c r="BC24" i="1"/>
  <c r="BD24" i="1" s="1"/>
  <c r="BA24" i="1" s="1"/>
  <c r="AK25" i="1"/>
  <c r="AN25" i="1"/>
  <c r="AO25" i="1" s="1"/>
  <c r="AL25" i="1" s="1"/>
  <c r="AZ25" i="1"/>
  <c r="BC25" i="1"/>
  <c r="BD25" i="1" s="1"/>
  <c r="BA25" i="1" s="1"/>
  <c r="AK26" i="1"/>
  <c r="AO26" i="1"/>
  <c r="AL26" i="1" s="1"/>
  <c r="AZ26" i="1"/>
  <c r="BC26" i="1"/>
  <c r="BD26" i="1" s="1"/>
  <c r="BA26" i="1" s="1"/>
  <c r="AK27" i="1"/>
  <c r="AN27" i="1"/>
  <c r="AO27" i="1" s="1"/>
  <c r="AL27" i="1" s="1"/>
  <c r="AZ27" i="1"/>
  <c r="BC27" i="1"/>
  <c r="BD27" i="1" s="1"/>
  <c r="BA27" i="1" s="1"/>
  <c r="AK28" i="1"/>
  <c r="AN28" i="1"/>
  <c r="AO28" i="1" s="1"/>
  <c r="AL28" i="1" s="1"/>
  <c r="AZ28" i="1"/>
  <c r="BC28" i="1"/>
  <c r="BD28" i="1" s="1"/>
  <c r="BA28" i="1" s="1"/>
  <c r="AK29" i="1"/>
  <c r="AN29" i="1"/>
  <c r="AO29" i="1" s="1"/>
  <c r="AL29" i="1" s="1"/>
  <c r="AZ29" i="1"/>
  <c r="BC29" i="1"/>
  <c r="BD29" i="1" s="1"/>
  <c r="BA29" i="1" s="1"/>
  <c r="AK30" i="1"/>
  <c r="AN30" i="1"/>
  <c r="AZ30" i="1"/>
  <c r="BC30" i="1"/>
  <c r="BD30" i="1" s="1"/>
  <c r="BA30" i="1" s="1"/>
  <c r="AK31" i="1"/>
  <c r="AN31" i="1"/>
  <c r="AO31" i="1" s="1"/>
  <c r="AL31" i="1" s="1"/>
  <c r="AZ31" i="1"/>
  <c r="BC31" i="1"/>
  <c r="BD31" i="1" s="1"/>
  <c r="BA31" i="1" s="1"/>
  <c r="AK32" i="1"/>
  <c r="AN32" i="1"/>
  <c r="AO32" i="1" s="1"/>
  <c r="AL32" i="1" s="1"/>
  <c r="AZ32" i="1"/>
  <c r="BC32" i="1"/>
  <c r="BD32" i="1" s="1"/>
  <c r="BA32" i="1" s="1"/>
  <c r="AK33" i="1"/>
  <c r="AN33" i="1"/>
  <c r="AO33" i="1" s="1"/>
  <c r="AL33" i="1" s="1"/>
  <c r="AZ33" i="1"/>
  <c r="BC33" i="1"/>
  <c r="BD33" i="1" s="1"/>
  <c r="BA33" i="1" s="1"/>
  <c r="AK34" i="1"/>
  <c r="AN34" i="1"/>
  <c r="AO34" i="1" s="1"/>
  <c r="AL34" i="1" s="1"/>
  <c r="AZ34" i="1"/>
  <c r="BC34" i="1"/>
  <c r="BD34" i="1" s="1"/>
  <c r="BA34" i="1" s="1"/>
  <c r="AK35" i="1"/>
  <c r="AN35" i="1"/>
  <c r="AO35" i="1" s="1"/>
  <c r="AL35" i="1" s="1"/>
  <c r="AZ35" i="1"/>
  <c r="BC35" i="1"/>
  <c r="BD35" i="1" s="1"/>
  <c r="BA35" i="1" s="1"/>
  <c r="AK36" i="1"/>
  <c r="AO36" i="1"/>
  <c r="AL36" i="1" s="1"/>
  <c r="AZ36" i="1"/>
  <c r="BC36" i="1"/>
  <c r="BD36" i="1" s="1"/>
  <c r="BA36" i="1" s="1"/>
  <c r="AK37" i="1"/>
  <c r="AO37" i="1"/>
  <c r="AL37" i="1" s="1"/>
  <c r="AZ37" i="1"/>
  <c r="BD37" i="1"/>
  <c r="BA37" i="1" s="1"/>
  <c r="AK38" i="1"/>
  <c r="AN38" i="1"/>
  <c r="AO38" i="1" s="1"/>
  <c r="AL38" i="1" s="1"/>
  <c r="AZ38" i="1"/>
  <c r="BC38" i="1"/>
  <c r="BD38" i="1" s="1"/>
  <c r="BA38" i="1" s="1"/>
  <c r="AK39" i="1"/>
  <c r="AN39" i="1"/>
  <c r="AO39" i="1" s="1"/>
  <c r="AL39" i="1" s="1"/>
  <c r="AZ39" i="1"/>
  <c r="BC39" i="1"/>
  <c r="BD39" i="1" s="1"/>
  <c r="BA39" i="1" s="1"/>
  <c r="AK40" i="1"/>
  <c r="AN40" i="1"/>
  <c r="AO40" i="1" s="1"/>
  <c r="AL40" i="1" s="1"/>
  <c r="AZ40" i="1"/>
  <c r="BC40" i="1"/>
  <c r="BD40" i="1" s="1"/>
  <c r="BA40" i="1" s="1"/>
  <c r="AK41" i="1"/>
  <c r="AN41" i="1"/>
  <c r="AO41" i="1" s="1"/>
  <c r="AL41" i="1" s="1"/>
  <c r="AZ41" i="1"/>
  <c r="BC41" i="1"/>
  <c r="BD41" i="1" s="1"/>
  <c r="BA41" i="1" s="1"/>
  <c r="AK42" i="1"/>
  <c r="AN42" i="1"/>
  <c r="AO42" i="1" s="1"/>
  <c r="AL42" i="1" s="1"/>
  <c r="AZ42" i="1"/>
  <c r="BC42" i="1"/>
  <c r="BD42" i="1" s="1"/>
  <c r="BA42" i="1" s="1"/>
  <c r="AK43" i="1"/>
  <c r="AN43" i="1"/>
  <c r="AO43" i="1" s="1"/>
  <c r="AL43" i="1" s="1"/>
  <c r="AZ43" i="1"/>
  <c r="BC43" i="1"/>
  <c r="BD43" i="1" s="1"/>
  <c r="BA43" i="1" s="1"/>
  <c r="AK44" i="1"/>
  <c r="AN44" i="1"/>
  <c r="AO44" i="1" s="1"/>
  <c r="AL44" i="1" s="1"/>
  <c r="AZ44" i="1"/>
  <c r="BC44" i="1"/>
  <c r="BD44" i="1" s="1"/>
  <c r="BA44" i="1" s="1"/>
  <c r="AK45" i="1"/>
  <c r="AN45" i="1"/>
  <c r="AO45" i="1" s="1"/>
  <c r="AL45" i="1" s="1"/>
  <c r="AZ45" i="1"/>
  <c r="BC45" i="1"/>
  <c r="BD45" i="1" s="1"/>
  <c r="BA45" i="1" s="1"/>
  <c r="AK46" i="1"/>
  <c r="AN46" i="1"/>
  <c r="AO46" i="1" s="1"/>
  <c r="AL46" i="1" s="1"/>
  <c r="AZ46" i="1"/>
  <c r="BC46" i="1"/>
  <c r="BD46" i="1" s="1"/>
  <c r="BA46" i="1" s="1"/>
  <c r="AK47" i="1"/>
  <c r="AN47" i="1"/>
  <c r="AO47" i="1" s="1"/>
  <c r="AL47" i="1" s="1"/>
  <c r="AZ47" i="1"/>
  <c r="BC47" i="1"/>
  <c r="BD47" i="1" s="1"/>
  <c r="BA47" i="1" s="1"/>
  <c r="AK48" i="1"/>
  <c r="AN48" i="1"/>
  <c r="AO48" i="1" s="1"/>
  <c r="AL48" i="1" s="1"/>
  <c r="AZ48" i="1"/>
  <c r="BC48" i="1"/>
  <c r="BD48" i="1" s="1"/>
  <c r="BA48" i="1" s="1"/>
  <c r="AK49" i="1"/>
  <c r="AN49" i="1"/>
  <c r="AO49" i="1" s="1"/>
  <c r="AL49" i="1" s="1"/>
  <c r="AZ49" i="1"/>
  <c r="BC49" i="1"/>
  <c r="BD49" i="1" s="1"/>
  <c r="BA49" i="1" s="1"/>
  <c r="AK50" i="1"/>
  <c r="AN50" i="1"/>
  <c r="AO50" i="1" s="1"/>
  <c r="AL50" i="1" s="1"/>
  <c r="AZ50" i="1"/>
  <c r="BC50" i="1"/>
  <c r="BD50" i="1" s="1"/>
  <c r="BA50" i="1" s="1"/>
  <c r="AK51" i="1"/>
  <c r="AN51" i="1"/>
  <c r="AO51" i="1" s="1"/>
  <c r="AL51" i="1" s="1"/>
  <c r="AZ51" i="1"/>
  <c r="BC51" i="1"/>
  <c r="BD51" i="1" s="1"/>
  <c r="BA51" i="1" s="1"/>
  <c r="AK52" i="1"/>
  <c r="AN52" i="1"/>
  <c r="AO52" i="1" s="1"/>
  <c r="AL52" i="1" s="1"/>
  <c r="AZ52" i="1"/>
  <c r="BC52" i="1"/>
  <c r="BD52" i="1" s="1"/>
  <c r="BA52" i="1" s="1"/>
  <c r="AK53" i="1"/>
  <c r="AN53" i="1"/>
  <c r="AO53" i="1" s="1"/>
  <c r="AL53" i="1" s="1"/>
  <c r="AZ53" i="1"/>
  <c r="BC53" i="1"/>
  <c r="BD53" i="1" s="1"/>
  <c r="BA53" i="1" s="1"/>
  <c r="AO30" i="1" l="1"/>
  <c r="AL30" i="1" s="1"/>
</calcChain>
</file>

<file path=xl/sharedStrings.xml><?xml version="1.0" encoding="utf-8"?>
<sst xmlns="http://schemas.openxmlformats.org/spreadsheetml/2006/main" count="120" uniqueCount="73">
  <si>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</si>
  <si>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</si>
  <si>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</si>
  <si>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</si>
  <si>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</si>
  <si>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</si>
  <si>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</si>
  <si>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</si>
  <si>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</si>
  <si>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</si>
  <si>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</si>
  <si>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</si>
  <si>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</si>
  <si>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</si>
  <si>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Թանզիֆ</t>
  </si>
  <si>
    <t>Վիրակապ /բինտ/, 7մx14սմ</t>
  </si>
  <si>
    <t xml:space="preserve">Սպեղանի 19մմx72մմ </t>
  </si>
  <si>
    <t>33141211</t>
  </si>
  <si>
    <t xml:space="preserve">Ցենտրիֆուգայի փորձանոթ 15մլ, պլաստմասե </t>
  </si>
  <si>
    <t>Ունիվերսալ ինդիկատորի թուղթ</t>
  </si>
  <si>
    <t>Ֆիլտրի թուղթ 9սմ</t>
  </si>
  <si>
    <t>Ֆիլտրի թուղթ</t>
  </si>
  <si>
    <t>Ծածկապակի 24x24մմ</t>
  </si>
  <si>
    <t>Ծածկապակի 24x60մմ</t>
  </si>
  <si>
    <t>Հախճապակյա հավանգ</t>
  </si>
  <si>
    <t xml:space="preserve">Մկրատ </t>
  </si>
  <si>
    <t>Թեստեր թմրանյութերի համար /տասնյակ/</t>
  </si>
  <si>
    <t>ԳՔՄՍ դերիվատիզացիոն ռեագենտ</t>
  </si>
  <si>
    <t>Իզոպրոպիլ սպիրտ 99% /ք.մ./</t>
  </si>
  <si>
    <t>Աղաթթու /ք.մ./</t>
  </si>
  <si>
    <t>Ացետոն /ք.մ./</t>
  </si>
  <si>
    <t>Եթեր /նարկոզի համար/</t>
  </si>
  <si>
    <t>Անջուր նատրիումի սուլֆատ</t>
  </si>
  <si>
    <t>Հյուսվածքների մշակման համար կասետա</t>
  </si>
  <si>
    <t>Միանգամյա սայրեր միկրոտոմի համար</t>
  </si>
  <si>
    <t>էթիլ սպիրտ 96% /ք.մ./</t>
  </si>
  <si>
    <t>Ձեռնոցներ առանց տալկի M</t>
  </si>
  <si>
    <t>Ձեռնոցներ առանց տալկի L</t>
  </si>
  <si>
    <t xml:space="preserve">Սպեղանի 1,25սմx5մ </t>
  </si>
  <si>
    <t>Նատրիումի հիդրօքսիդ</t>
  </si>
  <si>
    <t>Կափարիչներ</t>
  </si>
  <si>
    <t>Ացետոնիտրիլ/հատուկ մաքուր/</t>
  </si>
  <si>
    <t>Ապակյա ձագար 40</t>
  </si>
  <si>
    <t>Ապակյա ձագար 60</t>
  </si>
  <si>
    <t>Ազոտ գազ/բալոնով/</t>
  </si>
  <si>
    <t>Ալկոգել</t>
  </si>
  <si>
    <t>AutoMate Express Թերմոֆիշերի գործիքով ԴՆԹ անջատման հավաքածու /փակ համակարգ/</t>
  </si>
  <si>
    <t>Maxwell® Պրոմեգայի գործիքով ԴՆԹ անջատման հավաքածու /</t>
  </si>
  <si>
    <t>Նմուշառման ձող՝ զոնդ 4N6FLOQSwab for Crime Scene</t>
  </si>
  <si>
    <t>«Իմմունոֆարմ» ՍՊԸ</t>
  </si>
  <si>
    <t>«ԷՔՍՏՐԱ ՄՈԹՈՐՍ» ՍՊԸ</t>
  </si>
  <si>
    <t>«ԷՄԴԻ ԸՆԴ ԴԻ ԸԼԱՅԵՆՍ» ՍՊԸ</t>
  </si>
  <si>
    <t>ԱՁ Ռիտա Գասպարյան</t>
  </si>
  <si>
    <t>Պրոմ-տեստ ՍՊԸ</t>
  </si>
  <si>
    <t>ԱՄԱ Մեդիքալ ՍՊԸ</t>
  </si>
  <si>
    <t>«Կոնցեռն-Էներգոմաշ» ՓԲԸ</t>
  </si>
  <si>
    <t>ԱՁ Գոռ Մնացականյան</t>
  </si>
  <si>
    <t>Ձեռնոցներ առանց տալկի S</t>
  </si>
  <si>
    <t xml:space="preserve">ԲԱՀՔ աշտարակ </t>
  </si>
  <si>
    <t>Գազային քրոմատոգիր-Մասս-սպեկտրոմետր /GC-MS/սարքավորման սրվակի կափարիչ</t>
  </si>
  <si>
    <t>Մեմբրանային ֆիլտր</t>
  </si>
  <si>
    <t>ԲԱՀՔ աշտարակ իր նախաաշտարակով և բռնակով։</t>
  </si>
  <si>
    <t>Գազային քրոմատոգրաֆ-Մասս-սպեկտրոմետր սարքավորման սրվակի միջադիր</t>
  </si>
  <si>
    <t>Պրոպիլոգլիկոլ տեխնիական</t>
  </si>
  <si>
    <t>Գլիցերին</t>
  </si>
  <si>
    <t>Նատրիումին բենզոատ</t>
  </si>
  <si>
    <t>ԾԾմբային նատրիում</t>
  </si>
  <si>
    <t>Ալիզարին Կարմիր Ս/Նատրիումի ալիզարինսուլֆատ</t>
  </si>
  <si>
    <t>Կալիումի Ֆեռռոցիանիտ</t>
  </si>
  <si>
    <t>Ինֆրակարմիր ճառագայթման սարք</t>
  </si>
  <si>
    <t>24311129</t>
  </si>
  <si>
    <t>Լևոն և Լամարա ՍՊԸ</t>
  </si>
  <si>
    <t>«Մեդիսար»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</si>
</sst>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A_M_D_-;\-* #,##0.00\ _A_M_D_-;_-* &quot;-&quot;??\ _A_M_D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164" fontId="4" fillId="2" borderId="5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6" xfId="1" applyFont="1" applyFill="1" applyBorder="1" applyAlignment="1">
      <alignment horizontal="center" vertical="center"/>
    </xf>
    <xf numFmtId="164" fontId="4" fillId="0" borderId="5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4" fillId="0" borderId="6" xfId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8" fillId="3" borderId="1" xfId="1" applyFont="1" applyFill="1" applyBorder="1" applyAlignment="1">
      <alignment vertical="center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6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8" fillId="2" borderId="1" xfId="1" applyFont="1" applyFill="1" applyBorder="1" applyAlignment="1">
      <alignment vertical="center"/>
    </xf>
    <xf numFmtId="164" fontId="2" fillId="2" borderId="1" xfId="1" applyFont="1" applyFill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164" fontId="4" fillId="4" borderId="5" xfId="1" applyFont="1" applyFill="1" applyBorder="1" applyAlignment="1">
      <alignment horizontal="center" vertical="center"/>
    </xf>
    <xf numFmtId="164" fontId="4" fillId="4" borderId="1" xfId="1" applyFont="1" applyFill="1" applyBorder="1" applyAlignment="1">
      <alignment horizontal="center" vertical="center"/>
    </xf>
    <xf numFmtId="164" fontId="4" fillId="4" borderId="6" xfId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4" fontId="8" fillId="4" borderId="1" xfId="1" applyFont="1" applyFill="1" applyBorder="1" applyAlignment="1">
      <alignment vertical="center"/>
    </xf>
    <xf numFmtId="164" fontId="2" fillId="4" borderId="1" xfId="1" applyFont="1" applyFill="1" applyBorder="1" applyAlignment="1">
      <alignment horizontal="center" vertical="center" wrapText="1"/>
    </xf>
    <xf numFmtId="164" fontId="2" fillId="4" borderId="6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8" fillId="4" borderId="6" xfId="1" applyFont="1" applyFill="1" applyBorder="1" applyAlignment="1">
      <alignment horizontal="center" vertical="center" wrapText="1"/>
    </xf>
    <xf numFmtId="164" fontId="4" fillId="3" borderId="5" xfId="1" applyFont="1" applyFill="1" applyBorder="1" applyAlignment="1">
      <alignment horizontal="center" vertical="center"/>
    </xf>
    <xf numFmtId="164" fontId="4" fillId="3" borderId="1" xfId="1" applyFont="1" applyFill="1" applyBorder="1" applyAlignment="1">
      <alignment horizontal="center" vertical="center"/>
    </xf>
    <xf numFmtId="164" fontId="4" fillId="3" borderId="6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46"/>
  <sheetViews>
    <sheetView tabSelected="1" zoomScale="85" zoomScaleNormal="85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Q7" sqref="Q7:U7"/>
    </sheetView>
  </sheetViews>
  <sheetFormatPr defaultColWidth="9.140625" defaultRowHeight="16.5" x14ac:dyDescent="0.3"/>
  <cols>
    <col min="1" max="1" width="14.85546875" style="29" customWidth="1"/>
    <col min="2" max="2" width="16.7109375" style="29" customWidth="1"/>
    <col min="3" max="3" width="31.7109375" style="29" customWidth="1"/>
    <col min="4" max="4" width="17.42578125" style="29" customWidth="1"/>
    <col min="5" max="5" width="17.28515625" style="29" customWidth="1"/>
    <col min="6" max="6" width="23" style="29" customWidth="1"/>
    <col min="7" max="8" width="22.140625" style="30" customWidth="1"/>
    <col min="9" max="9" width="23.7109375" style="30" customWidth="1"/>
    <col min="10" max="13" width="22.140625" style="30" customWidth="1"/>
    <col min="14" max="14" width="23.7109375" style="30" customWidth="1"/>
    <col min="15" max="18" width="22.140625" style="30" customWidth="1"/>
    <col min="19" max="19" width="23.7109375" style="30" customWidth="1"/>
    <col min="20" max="23" width="22.140625" style="30" customWidth="1"/>
    <col min="24" max="24" width="30.140625" style="30" customWidth="1"/>
    <col min="25" max="28" width="22.140625" style="30" customWidth="1"/>
    <col min="29" max="29" width="23.7109375" style="30" customWidth="1"/>
    <col min="30" max="33" width="22.140625" style="30" customWidth="1"/>
    <col min="34" max="34" width="23.7109375" style="30" customWidth="1"/>
    <col min="35" max="38" width="22.140625" style="30" customWidth="1"/>
    <col min="39" max="39" width="23.7109375" style="30" customWidth="1"/>
    <col min="40" max="56" width="22.140625" style="30" customWidth="1"/>
    <col min="57" max="57" width="21.140625" style="29" hidden="1" customWidth="1"/>
    <col min="58" max="16384" width="9.140625" style="29"/>
  </cols>
  <sheetData>
    <row r="1" spans="1:57" x14ac:dyDescent="0.3">
      <c r="A1" s="28"/>
    </row>
    <row r="2" spans="1:57" x14ac:dyDescent="0.3">
      <c r="A2" s="31" t="s">
        <v>4</v>
      </c>
      <c r="B2" s="31"/>
      <c r="C2" s="31"/>
      <c r="D2" s="31"/>
      <c r="E2" s="31"/>
      <c r="F2" s="31"/>
    </row>
    <row r="4" spans="1:57" x14ac:dyDescent="0.3">
      <c r="A4" s="43" t="s">
        <v>0</v>
      </c>
      <c r="B4" s="44"/>
      <c r="C4" s="44"/>
      <c r="D4" s="45" t="s">
        <v>10</v>
      </c>
      <c r="E4" s="46"/>
      <c r="F4" s="47"/>
      <c r="G4" s="48" t="s">
        <v>49</v>
      </c>
      <c r="H4" s="49"/>
      <c r="I4" s="49"/>
      <c r="J4" s="49"/>
      <c r="K4" s="50"/>
      <c r="L4" s="48" t="s">
        <v>53</v>
      </c>
      <c r="M4" s="49"/>
      <c r="N4" s="49"/>
      <c r="O4" s="49"/>
      <c r="P4" s="50"/>
      <c r="Q4" s="48" t="s">
        <v>50</v>
      </c>
      <c r="R4" s="49"/>
      <c r="S4" s="49"/>
      <c r="T4" s="49"/>
      <c r="U4" s="50"/>
      <c r="V4" s="48" t="s">
        <v>54</v>
      </c>
      <c r="W4" s="49"/>
      <c r="X4" s="49"/>
      <c r="Y4" s="49"/>
      <c r="Z4" s="50"/>
      <c r="AA4" s="48" t="s">
        <v>72</v>
      </c>
      <c r="AB4" s="49"/>
      <c r="AC4" s="49"/>
      <c r="AD4" s="49"/>
      <c r="AE4" s="50"/>
      <c r="AF4" s="48" t="s">
        <v>51</v>
      </c>
      <c r="AG4" s="49"/>
      <c r="AH4" s="49"/>
      <c r="AI4" s="49"/>
      <c r="AJ4" s="50"/>
      <c r="AK4" s="48" t="s">
        <v>52</v>
      </c>
      <c r="AL4" s="49"/>
      <c r="AM4" s="49"/>
      <c r="AN4" s="49"/>
      <c r="AO4" s="50"/>
      <c r="AP4" s="48" t="s">
        <v>55</v>
      </c>
      <c r="AQ4" s="49"/>
      <c r="AR4" s="49"/>
      <c r="AS4" s="49"/>
      <c r="AT4" s="50"/>
      <c r="AU4" s="48" t="s">
        <v>56</v>
      </c>
      <c r="AV4" s="49"/>
      <c r="AW4" s="49"/>
      <c r="AX4" s="49"/>
      <c r="AY4" s="50"/>
      <c r="AZ4" s="48" t="s">
        <v>71</v>
      </c>
      <c r="BA4" s="49"/>
      <c r="BB4" s="49"/>
      <c r="BC4" s="49"/>
      <c r="BD4" s="50"/>
    </row>
    <row r="5" spans="1:57" ht="26.25" customHeight="1" x14ac:dyDescent="0.3">
      <c r="A5" s="32" t="s">
        <v>3</v>
      </c>
      <c r="B5" s="33" t="s">
        <v>2</v>
      </c>
      <c r="C5" s="33" t="s">
        <v>1</v>
      </c>
      <c r="D5" s="33" t="s">
        <v>11</v>
      </c>
      <c r="E5" s="33" t="s">
        <v>12</v>
      </c>
      <c r="F5" s="34" t="s">
        <v>13</v>
      </c>
      <c r="G5" s="32" t="s">
        <v>5</v>
      </c>
      <c r="H5" s="33" t="s">
        <v>6</v>
      </c>
      <c r="I5" s="33" t="s">
        <v>7</v>
      </c>
      <c r="J5" s="33" t="s">
        <v>8</v>
      </c>
      <c r="K5" s="34" t="s">
        <v>9</v>
      </c>
      <c r="L5" s="32" t="s">
        <v>5</v>
      </c>
      <c r="M5" s="33" t="s">
        <v>6</v>
      </c>
      <c r="N5" s="33" t="s">
        <v>7</v>
      </c>
      <c r="O5" s="33" t="s">
        <v>8</v>
      </c>
      <c r="P5" s="34" t="s">
        <v>9</v>
      </c>
      <c r="Q5" s="32" t="s">
        <v>5</v>
      </c>
      <c r="R5" s="33" t="s">
        <v>6</v>
      </c>
      <c r="S5" s="33" t="s">
        <v>7</v>
      </c>
      <c r="T5" s="33" t="s">
        <v>8</v>
      </c>
      <c r="U5" s="34" t="s">
        <v>9</v>
      </c>
      <c r="V5" s="32" t="s">
        <v>5</v>
      </c>
      <c r="W5" s="33" t="s">
        <v>6</v>
      </c>
      <c r="X5" s="33" t="s">
        <v>7</v>
      </c>
      <c r="Y5" s="33" t="s">
        <v>8</v>
      </c>
      <c r="Z5" s="34" t="s">
        <v>9</v>
      </c>
      <c r="AA5" s="32" t="s">
        <v>5</v>
      </c>
      <c r="AB5" s="33" t="s">
        <v>6</v>
      </c>
      <c r="AC5" s="33" t="s">
        <v>7</v>
      </c>
      <c r="AD5" s="33" t="s">
        <v>8</v>
      </c>
      <c r="AE5" s="34" t="s">
        <v>9</v>
      </c>
      <c r="AF5" s="32" t="s">
        <v>5</v>
      </c>
      <c r="AG5" s="33" t="s">
        <v>6</v>
      </c>
      <c r="AH5" s="33" t="s">
        <v>7</v>
      </c>
      <c r="AI5" s="33" t="s">
        <v>8</v>
      </c>
      <c r="AJ5" s="34" t="s">
        <v>9</v>
      </c>
      <c r="AK5" s="32" t="s">
        <v>5</v>
      </c>
      <c r="AL5" s="33" t="s">
        <v>6</v>
      </c>
      <c r="AM5" s="33" t="s">
        <v>7</v>
      </c>
      <c r="AN5" s="33" t="s">
        <v>8</v>
      </c>
      <c r="AO5" s="34" t="s">
        <v>9</v>
      </c>
      <c r="AP5" s="32" t="s">
        <v>5</v>
      </c>
      <c r="AQ5" s="33" t="s">
        <v>6</v>
      </c>
      <c r="AR5" s="33" t="s">
        <v>7</v>
      </c>
      <c r="AS5" s="33" t="s">
        <v>8</v>
      </c>
      <c r="AT5" s="34" t="s">
        <v>9</v>
      </c>
      <c r="AU5" s="32" t="s">
        <v>5</v>
      </c>
      <c r="AV5" s="33" t="s">
        <v>6</v>
      </c>
      <c r="AW5" s="33" t="s">
        <v>7</v>
      </c>
      <c r="AX5" s="33" t="s">
        <v>8</v>
      </c>
      <c r="AY5" s="34" t="s">
        <v>9</v>
      </c>
      <c r="AZ5" s="32" t="s">
        <v>5</v>
      </c>
      <c r="BA5" s="33" t="s">
        <v>6</v>
      </c>
      <c r="BB5" s="33" t="s">
        <v>7</v>
      </c>
      <c r="BC5" s="33" t="s">
        <v>8</v>
      </c>
      <c r="BD5" s="34" t="s">
        <v>9</v>
      </c>
    </row>
    <row r="6" spans="1:57" s="36" customFormat="1" ht="12.95" customHeight="1" x14ac:dyDescent="0.3">
      <c r="A6" s="13">
        <v>1</v>
      </c>
      <c r="B6" s="14">
        <v>33141112</v>
      </c>
      <c r="C6" s="15" t="s">
        <v>16</v>
      </c>
      <c r="D6" s="16">
        <v>20</v>
      </c>
      <c r="E6" s="17">
        <f>+F6/D6</f>
        <v>160</v>
      </c>
      <c r="F6" s="18">
        <v>3200</v>
      </c>
      <c r="G6" s="4">
        <f>+I6/$D6</f>
        <v>0</v>
      </c>
      <c r="H6" s="5">
        <f>+K6/$D6</f>
        <v>0</v>
      </c>
      <c r="I6" s="5"/>
      <c r="J6" s="5">
        <f>+I6*0.2</f>
        <v>0</v>
      </c>
      <c r="K6" s="6">
        <f>+J6+I6</f>
        <v>0</v>
      </c>
      <c r="L6" s="4">
        <f>+N6/$D6</f>
        <v>0</v>
      </c>
      <c r="M6" s="5">
        <f>+P6/$D6</f>
        <v>0</v>
      </c>
      <c r="N6" s="5"/>
      <c r="O6" s="5">
        <f>+N6*0.2</f>
        <v>0</v>
      </c>
      <c r="P6" s="6">
        <f>+O6+N6</f>
        <v>0</v>
      </c>
      <c r="Q6" s="4">
        <f>+S6/$D6</f>
        <v>0</v>
      </c>
      <c r="R6" s="5">
        <f>+U6/$D6</f>
        <v>0</v>
      </c>
      <c r="S6" s="5"/>
      <c r="T6" s="5">
        <f>+S6*0.2</f>
        <v>0</v>
      </c>
      <c r="U6" s="6">
        <f>+T6+S6</f>
        <v>0</v>
      </c>
      <c r="V6" s="4">
        <f>+X6/$D6</f>
        <v>0</v>
      </c>
      <c r="W6" s="5">
        <f>+Z6/$D6</f>
        <v>0</v>
      </c>
      <c r="X6" s="5"/>
      <c r="Y6" s="5">
        <f>+X6*0.2</f>
        <v>0</v>
      </c>
      <c r="Z6" s="6">
        <f>+Y6+X6</f>
        <v>0</v>
      </c>
      <c r="AA6" s="4">
        <f>+AC6/$D6</f>
        <v>0</v>
      </c>
      <c r="AB6" s="5">
        <f>+AE6/$D6</f>
        <v>0</v>
      </c>
      <c r="AC6" s="5"/>
      <c r="AD6" s="5">
        <f>+AC6*0.2</f>
        <v>0</v>
      </c>
      <c r="AE6" s="6">
        <f>+AD6+AC6</f>
        <v>0</v>
      </c>
      <c r="AF6" s="4">
        <f>+AH6/$D6</f>
        <v>0</v>
      </c>
      <c r="AG6" s="5">
        <f>+AJ6/$D6</f>
        <v>0</v>
      </c>
      <c r="AH6" s="5"/>
      <c r="AI6" s="5">
        <f>+AH6*0.2</f>
        <v>0</v>
      </c>
      <c r="AJ6" s="6">
        <f>+AI6+AH6</f>
        <v>0</v>
      </c>
      <c r="AK6" s="1">
        <f>+AM6/$D6</f>
        <v>32</v>
      </c>
      <c r="AL6" s="2">
        <f>+AO6/$D6</f>
        <v>32</v>
      </c>
      <c r="AM6" s="2">
        <v>640</v>
      </c>
      <c r="AN6" s="2"/>
      <c r="AO6" s="3">
        <f>+AN6+AM6</f>
        <v>640</v>
      </c>
      <c r="AP6" s="4">
        <f>+AR6/$D6</f>
        <v>0</v>
      </c>
      <c r="AQ6" s="5">
        <f>+AT6/$D6</f>
        <v>0</v>
      </c>
      <c r="AR6" s="5"/>
      <c r="AS6" s="5">
        <f>+AR6*0.2</f>
        <v>0</v>
      </c>
      <c r="AT6" s="6">
        <f>+AS6+AR6</f>
        <v>0</v>
      </c>
      <c r="AU6" s="4">
        <f>+AW6/$D6</f>
        <v>0</v>
      </c>
      <c r="AV6" s="5">
        <f>+AY6/$D6</f>
        <v>0</v>
      </c>
      <c r="AW6" s="5"/>
      <c r="AX6" s="5"/>
      <c r="AY6" s="6">
        <f>+AX6+AW6</f>
        <v>0</v>
      </c>
      <c r="AZ6" s="4">
        <f>+BB6/$D6</f>
        <v>40</v>
      </c>
      <c r="BA6" s="5">
        <f>+BD6/$D6</f>
        <v>40</v>
      </c>
      <c r="BB6" s="5">
        <v>800</v>
      </c>
      <c r="BC6" s="5"/>
      <c r="BD6" s="6">
        <f>+BC6+BB6</f>
        <v>800</v>
      </c>
      <c r="BE6" s="35">
        <f>+MIN(AM6,AH6,AR6,BB6,AC6,X6,N6,I6,S6,AW6)</f>
        <v>640</v>
      </c>
    </row>
    <row r="7" spans="1:57" s="36" customFormat="1" ht="27" x14ac:dyDescent="0.3">
      <c r="A7" s="22">
        <v>2</v>
      </c>
      <c r="B7" s="23" t="s">
        <v>17</v>
      </c>
      <c r="C7" s="24" t="s">
        <v>18</v>
      </c>
      <c r="D7" s="25">
        <v>500</v>
      </c>
      <c r="E7" s="26">
        <f t="shared" ref="E7:E53" si="0">+F7/D7</f>
        <v>25.43</v>
      </c>
      <c r="F7" s="27">
        <v>12715</v>
      </c>
      <c r="G7" s="4">
        <f t="shared" ref="G7" si="1">+I7/$D7</f>
        <v>0</v>
      </c>
      <c r="H7" s="5">
        <f t="shared" ref="H7:H10" si="2">+K7/$D7</f>
        <v>0</v>
      </c>
      <c r="I7" s="5"/>
      <c r="J7" s="5">
        <f t="shared" ref="J7" si="3">+I7*0.2</f>
        <v>0</v>
      </c>
      <c r="K7" s="6">
        <f t="shared" ref="K7" si="4">+J7+I7</f>
        <v>0</v>
      </c>
      <c r="L7" s="4">
        <f t="shared" ref="L7" si="5">+N7/$D7</f>
        <v>0</v>
      </c>
      <c r="M7" s="5">
        <f t="shared" ref="M7:M10" si="6">+P7/$D7</f>
        <v>0</v>
      </c>
      <c r="N7" s="5"/>
      <c r="O7" s="5">
        <f t="shared" ref="O7" si="7">+N7*0.2</f>
        <v>0</v>
      </c>
      <c r="P7" s="6">
        <f t="shared" ref="P7" si="8">+O7+N7</f>
        <v>0</v>
      </c>
      <c r="Q7" s="19">
        <f t="shared" ref="Q7" si="9">+S7/$D7</f>
        <v>30.83334</v>
      </c>
      <c r="R7" s="20">
        <f t="shared" ref="R7:R10" si="10">+U7/$D7</f>
        <v>37.000008000000001</v>
      </c>
      <c r="S7" s="20">
        <v>15416.67</v>
      </c>
      <c r="T7" s="20">
        <f t="shared" ref="T7" si="11">+S7*0.2</f>
        <v>3083.3340000000003</v>
      </c>
      <c r="U7" s="21">
        <f t="shared" ref="U7" si="12">+T7+S7</f>
        <v>18500.004000000001</v>
      </c>
      <c r="V7" s="4">
        <f t="shared" ref="V7" si="13">+X7/$D7</f>
        <v>0</v>
      </c>
      <c r="W7" s="5">
        <f t="shared" ref="W7:W10" si="14">+Z7/$D7</f>
        <v>0</v>
      </c>
      <c r="X7" s="5"/>
      <c r="Y7" s="5">
        <f t="shared" ref="Y7" si="15">+X7*0.2</f>
        <v>0</v>
      </c>
      <c r="Z7" s="6">
        <f t="shared" ref="Z7" si="16">+Y7+X7</f>
        <v>0</v>
      </c>
      <c r="AA7" s="4">
        <f t="shared" ref="AA7" si="17">+AC7/$D7</f>
        <v>0</v>
      </c>
      <c r="AB7" s="5">
        <f t="shared" ref="AB7:AB10" si="18">+AE7/$D7</f>
        <v>0</v>
      </c>
      <c r="AC7" s="5"/>
      <c r="AD7" s="5">
        <f t="shared" ref="AD7" si="19">+AC7*0.2</f>
        <v>0</v>
      </c>
      <c r="AE7" s="6">
        <f t="shared" ref="AE7" si="20">+AD7+AC7</f>
        <v>0</v>
      </c>
      <c r="AF7" s="4">
        <f t="shared" ref="AF7" si="21">+AH7/$D7</f>
        <v>0</v>
      </c>
      <c r="AG7" s="5">
        <f t="shared" ref="AG7:AG10" si="22">+AJ7/$D7</f>
        <v>0</v>
      </c>
      <c r="AH7" s="5"/>
      <c r="AI7" s="5">
        <f t="shared" ref="AI7" si="23">+AH7*0.2</f>
        <v>0</v>
      </c>
      <c r="AJ7" s="6">
        <f t="shared" ref="AJ7" si="24">+AI7+AH7</f>
        <v>0</v>
      </c>
      <c r="AK7" s="4">
        <f t="shared" ref="AK7:AK53" si="25">+AM7/$D7</f>
        <v>0</v>
      </c>
      <c r="AL7" s="5">
        <f t="shared" ref="AL7:AL10" si="26">+AO7/$D7</f>
        <v>0</v>
      </c>
      <c r="AM7" s="5"/>
      <c r="AN7" s="5"/>
      <c r="AO7" s="6">
        <f t="shared" ref="AO7:AO10" si="27">+AN7+AM7</f>
        <v>0</v>
      </c>
      <c r="AP7" s="4">
        <f t="shared" ref="AP7:AP53" si="28">+AR7/$D7</f>
        <v>0</v>
      </c>
      <c r="AQ7" s="5">
        <f t="shared" ref="AQ7:AQ10" si="29">+AT7/$D7</f>
        <v>0</v>
      </c>
      <c r="AR7" s="5"/>
      <c r="AS7" s="5">
        <f t="shared" ref="AS7:AS14" si="30">+AR7*0.2</f>
        <v>0</v>
      </c>
      <c r="AT7" s="6">
        <f t="shared" ref="AT7:AT10" si="31">+AS7+AR7</f>
        <v>0</v>
      </c>
      <c r="AU7" s="4">
        <f t="shared" ref="AU7:AU53" si="32">+AW7/$D7</f>
        <v>120</v>
      </c>
      <c r="AV7" s="5">
        <f t="shared" ref="AV7:AV10" si="33">+AY7/$D7</f>
        <v>120</v>
      </c>
      <c r="AW7" s="5">
        <v>60000</v>
      </c>
      <c r="AX7" s="5"/>
      <c r="AY7" s="6">
        <f t="shared" ref="AY7:AY10" si="34">+AX7+AW7</f>
        <v>60000</v>
      </c>
      <c r="AZ7" s="4">
        <f t="shared" ref="AZ7:AZ53" si="35">+BB7/$D7</f>
        <v>0</v>
      </c>
      <c r="BA7" s="5">
        <f t="shared" ref="BA7:BA10" si="36">+BD7/$D7</f>
        <v>0</v>
      </c>
      <c r="BB7" s="5"/>
      <c r="BC7" s="5">
        <f t="shared" ref="BC7:BC14" si="37">+BB7*0.2</f>
        <v>0</v>
      </c>
      <c r="BD7" s="6">
        <f t="shared" ref="BD7:BD10" si="38">+BC7+BB7</f>
        <v>0</v>
      </c>
      <c r="BE7" s="35">
        <f t="shared" ref="BE7:BE53" si="39">+MIN(AM7,AH7,AR7,BB7,AC7,X7,N7,I7,S7,AW7)</f>
        <v>15416.67</v>
      </c>
    </row>
    <row r="8" spans="1:57" s="36" customFormat="1" ht="15.75" customHeight="1" x14ac:dyDescent="0.3">
      <c r="A8" s="13">
        <v>3</v>
      </c>
      <c r="B8" s="14">
        <v>33141211</v>
      </c>
      <c r="C8" s="15" t="s">
        <v>19</v>
      </c>
      <c r="D8" s="16">
        <v>5</v>
      </c>
      <c r="E8" s="17">
        <f t="shared" si="0"/>
        <v>2300</v>
      </c>
      <c r="F8" s="18">
        <v>11500</v>
      </c>
      <c r="G8" s="4">
        <f>+I8/$D8</f>
        <v>0</v>
      </c>
      <c r="H8" s="5">
        <f t="shared" si="2"/>
        <v>0</v>
      </c>
      <c r="I8" s="5"/>
      <c r="J8" s="5">
        <f>+I8*0.2</f>
        <v>0</v>
      </c>
      <c r="K8" s="6">
        <f>+J8+I8</f>
        <v>0</v>
      </c>
      <c r="L8" s="4">
        <f>+N8/$D8</f>
        <v>0</v>
      </c>
      <c r="M8" s="5">
        <f t="shared" si="6"/>
        <v>0</v>
      </c>
      <c r="N8" s="5"/>
      <c r="O8" s="5">
        <f>+N8*0.2</f>
        <v>0</v>
      </c>
      <c r="P8" s="6">
        <f>+O8+N8</f>
        <v>0</v>
      </c>
      <c r="Q8" s="1">
        <f>+S8/$D8</f>
        <v>1833.3340000000001</v>
      </c>
      <c r="R8" s="2">
        <f t="shared" si="10"/>
        <v>2200.0008000000003</v>
      </c>
      <c r="S8" s="2">
        <v>9166.67</v>
      </c>
      <c r="T8" s="2">
        <f>+S8*0.2</f>
        <v>1833.3340000000001</v>
      </c>
      <c r="U8" s="3">
        <f>+T8+S8</f>
        <v>11000.004000000001</v>
      </c>
      <c r="V8" s="4">
        <f>+X8/$D8</f>
        <v>0</v>
      </c>
      <c r="W8" s="5">
        <f t="shared" si="14"/>
        <v>0</v>
      </c>
      <c r="X8" s="5"/>
      <c r="Y8" s="5">
        <f>+X8*0.2</f>
        <v>0</v>
      </c>
      <c r="Z8" s="6">
        <f>+Y8+X8</f>
        <v>0</v>
      </c>
      <c r="AA8" s="4">
        <f>+AC8/$D8</f>
        <v>0</v>
      </c>
      <c r="AB8" s="5">
        <f t="shared" si="18"/>
        <v>0</v>
      </c>
      <c r="AC8" s="5"/>
      <c r="AD8" s="5">
        <f>+AC8*0.2</f>
        <v>0</v>
      </c>
      <c r="AE8" s="6">
        <f>+AD8+AC8</f>
        <v>0</v>
      </c>
      <c r="AF8" s="4">
        <f>+AH8/$D8</f>
        <v>0</v>
      </c>
      <c r="AG8" s="5">
        <f t="shared" si="22"/>
        <v>0</v>
      </c>
      <c r="AH8" s="5"/>
      <c r="AI8" s="5">
        <f>+AH8*0.2</f>
        <v>0</v>
      </c>
      <c r="AJ8" s="6">
        <f>+AI8+AH8</f>
        <v>0</v>
      </c>
      <c r="AK8" s="4">
        <f>+AM8/$D8</f>
        <v>0</v>
      </c>
      <c r="AL8" s="5">
        <f t="shared" si="26"/>
        <v>0</v>
      </c>
      <c r="AM8" s="5"/>
      <c r="AN8" s="5"/>
      <c r="AO8" s="6">
        <f>+AN8+AM8</f>
        <v>0</v>
      </c>
      <c r="AP8" s="4">
        <f t="shared" si="28"/>
        <v>0</v>
      </c>
      <c r="AQ8" s="5">
        <f t="shared" si="29"/>
        <v>0</v>
      </c>
      <c r="AR8" s="5"/>
      <c r="AS8" s="5">
        <f t="shared" si="30"/>
        <v>0</v>
      </c>
      <c r="AT8" s="6">
        <f t="shared" si="31"/>
        <v>0</v>
      </c>
      <c r="AU8" s="4">
        <f t="shared" si="32"/>
        <v>0</v>
      </c>
      <c r="AV8" s="5">
        <f t="shared" si="33"/>
        <v>0</v>
      </c>
      <c r="AW8" s="5"/>
      <c r="AX8" s="5"/>
      <c r="AY8" s="6">
        <f t="shared" si="34"/>
        <v>0</v>
      </c>
      <c r="AZ8" s="4">
        <f t="shared" si="35"/>
        <v>0</v>
      </c>
      <c r="BA8" s="5">
        <f t="shared" si="36"/>
        <v>0</v>
      </c>
      <c r="BB8" s="5"/>
      <c r="BC8" s="5">
        <f t="shared" si="37"/>
        <v>0</v>
      </c>
      <c r="BD8" s="6">
        <f t="shared" si="38"/>
        <v>0</v>
      </c>
      <c r="BE8" s="35">
        <f t="shared" si="39"/>
        <v>9166.67</v>
      </c>
    </row>
    <row r="9" spans="1:57" s="36" customFormat="1" x14ac:dyDescent="0.3">
      <c r="A9" s="13">
        <v>4</v>
      </c>
      <c r="B9" s="14">
        <v>33141211</v>
      </c>
      <c r="C9" s="15" t="s">
        <v>20</v>
      </c>
      <c r="D9" s="16">
        <v>30</v>
      </c>
      <c r="E9" s="17">
        <f t="shared" si="0"/>
        <v>540</v>
      </c>
      <c r="F9" s="18">
        <v>16200</v>
      </c>
      <c r="G9" s="4">
        <f t="shared" ref="G9:G11" si="40">+I9/$D9</f>
        <v>0</v>
      </c>
      <c r="H9" s="5">
        <f t="shared" si="2"/>
        <v>0</v>
      </c>
      <c r="I9" s="5"/>
      <c r="J9" s="5">
        <f t="shared" ref="J9:J11" si="41">+I9*0.2</f>
        <v>0</v>
      </c>
      <c r="K9" s="6">
        <f t="shared" ref="K9:K10" si="42">+J9+I9</f>
        <v>0</v>
      </c>
      <c r="L9" s="4">
        <f t="shared" ref="L9:L11" si="43">+N9/$D9</f>
        <v>0</v>
      </c>
      <c r="M9" s="5">
        <f t="shared" si="6"/>
        <v>0</v>
      </c>
      <c r="N9" s="5"/>
      <c r="O9" s="5">
        <f t="shared" ref="O9:O11" si="44">+N9*0.2</f>
        <v>0</v>
      </c>
      <c r="P9" s="6">
        <f t="shared" ref="P9:P10" si="45">+O9+N9</f>
        <v>0</v>
      </c>
      <c r="Q9" s="1">
        <f t="shared" ref="Q9:Q11" si="46">+S9/$D9</f>
        <v>433.33333333333331</v>
      </c>
      <c r="R9" s="2">
        <f t="shared" si="10"/>
        <v>520</v>
      </c>
      <c r="S9" s="2">
        <v>13000</v>
      </c>
      <c r="T9" s="2">
        <f t="shared" ref="T9:T11" si="47">+S9*0.2</f>
        <v>2600</v>
      </c>
      <c r="U9" s="3">
        <f t="shared" ref="U9:U10" si="48">+T9+S9</f>
        <v>15600</v>
      </c>
      <c r="V9" s="4">
        <f t="shared" ref="V9:V11" si="49">+X9/$D9</f>
        <v>0</v>
      </c>
      <c r="W9" s="5">
        <f t="shared" si="14"/>
        <v>0</v>
      </c>
      <c r="X9" s="5"/>
      <c r="Y9" s="5">
        <f t="shared" ref="Y9:Y11" si="50">+X9*0.2</f>
        <v>0</v>
      </c>
      <c r="Z9" s="6">
        <f t="shared" ref="Z9:Z10" si="51">+Y9+X9</f>
        <v>0</v>
      </c>
      <c r="AA9" s="4">
        <f t="shared" ref="AA9:AA11" si="52">+AC9/$D9</f>
        <v>0</v>
      </c>
      <c r="AB9" s="5">
        <f t="shared" si="18"/>
        <v>0</v>
      </c>
      <c r="AC9" s="5"/>
      <c r="AD9" s="5">
        <f t="shared" ref="AD9:AD11" si="53">+AC9*0.2</f>
        <v>0</v>
      </c>
      <c r="AE9" s="6">
        <f t="shared" ref="AE9:AE10" si="54">+AD9+AC9</f>
        <v>0</v>
      </c>
      <c r="AF9" s="4">
        <f t="shared" ref="AF9:AF11" si="55">+AH9/$D9</f>
        <v>0</v>
      </c>
      <c r="AG9" s="5">
        <f t="shared" si="22"/>
        <v>0</v>
      </c>
      <c r="AH9" s="5"/>
      <c r="AI9" s="5">
        <f t="shared" ref="AI9:AI11" si="56">+AH9*0.2</f>
        <v>0</v>
      </c>
      <c r="AJ9" s="6">
        <f t="shared" ref="AJ9:AJ10" si="57">+AI9+AH9</f>
        <v>0</v>
      </c>
      <c r="AK9" s="4">
        <f t="shared" si="25"/>
        <v>0</v>
      </c>
      <c r="AL9" s="5">
        <f t="shared" si="26"/>
        <v>0</v>
      </c>
      <c r="AM9" s="5"/>
      <c r="AN9" s="5">
        <f t="shared" ref="AN9:AN14" si="58">+AM9*0.2</f>
        <v>0</v>
      </c>
      <c r="AO9" s="6">
        <f t="shared" si="27"/>
        <v>0</v>
      </c>
      <c r="AP9" s="4">
        <f t="shared" si="28"/>
        <v>0</v>
      </c>
      <c r="AQ9" s="5">
        <f t="shared" si="29"/>
        <v>0</v>
      </c>
      <c r="AR9" s="5"/>
      <c r="AS9" s="5">
        <f t="shared" si="30"/>
        <v>0</v>
      </c>
      <c r="AT9" s="6">
        <f t="shared" si="31"/>
        <v>0</v>
      </c>
      <c r="AU9" s="4">
        <f t="shared" si="32"/>
        <v>0</v>
      </c>
      <c r="AV9" s="5">
        <f t="shared" si="33"/>
        <v>0</v>
      </c>
      <c r="AW9" s="5"/>
      <c r="AX9" s="5"/>
      <c r="AY9" s="6">
        <f t="shared" si="34"/>
        <v>0</v>
      </c>
      <c r="AZ9" s="4">
        <f t="shared" si="35"/>
        <v>0</v>
      </c>
      <c r="BA9" s="5">
        <f t="shared" si="36"/>
        <v>0</v>
      </c>
      <c r="BB9" s="5"/>
      <c r="BC9" s="5">
        <f t="shared" si="37"/>
        <v>0</v>
      </c>
      <c r="BD9" s="6">
        <f t="shared" si="38"/>
        <v>0</v>
      </c>
      <c r="BE9" s="35">
        <f t="shared" si="39"/>
        <v>13000</v>
      </c>
    </row>
    <row r="10" spans="1:57" s="36" customFormat="1" x14ac:dyDescent="0.3">
      <c r="A10" s="13">
        <v>5</v>
      </c>
      <c r="B10" s="14">
        <v>33141211</v>
      </c>
      <c r="C10" s="15" t="s">
        <v>24</v>
      </c>
      <c r="D10" s="16">
        <v>10</v>
      </c>
      <c r="E10" s="17">
        <f t="shared" si="0"/>
        <v>1480</v>
      </c>
      <c r="F10" s="18">
        <v>14800</v>
      </c>
      <c r="G10" s="4">
        <f t="shared" si="40"/>
        <v>0</v>
      </c>
      <c r="H10" s="5">
        <f t="shared" si="2"/>
        <v>0</v>
      </c>
      <c r="I10" s="5"/>
      <c r="J10" s="5">
        <f t="shared" si="41"/>
        <v>0</v>
      </c>
      <c r="K10" s="6">
        <f t="shared" si="42"/>
        <v>0</v>
      </c>
      <c r="L10" s="4">
        <f t="shared" si="43"/>
        <v>0</v>
      </c>
      <c r="M10" s="5">
        <f t="shared" si="6"/>
        <v>0</v>
      </c>
      <c r="N10" s="5"/>
      <c r="O10" s="5">
        <f t="shared" si="44"/>
        <v>0</v>
      </c>
      <c r="P10" s="6">
        <f t="shared" si="45"/>
        <v>0</v>
      </c>
      <c r="Q10" s="1">
        <f t="shared" si="46"/>
        <v>1150</v>
      </c>
      <c r="R10" s="2">
        <f t="shared" si="10"/>
        <v>1380</v>
      </c>
      <c r="S10" s="2">
        <v>11500</v>
      </c>
      <c r="T10" s="2">
        <f t="shared" si="47"/>
        <v>2300</v>
      </c>
      <c r="U10" s="3">
        <f t="shared" si="48"/>
        <v>13800</v>
      </c>
      <c r="V10" s="4">
        <f t="shared" si="49"/>
        <v>0</v>
      </c>
      <c r="W10" s="5">
        <f t="shared" si="14"/>
        <v>0</v>
      </c>
      <c r="X10" s="5"/>
      <c r="Y10" s="5">
        <f t="shared" si="50"/>
        <v>0</v>
      </c>
      <c r="Z10" s="6">
        <f t="shared" si="51"/>
        <v>0</v>
      </c>
      <c r="AA10" s="4">
        <f t="shared" si="52"/>
        <v>0</v>
      </c>
      <c r="AB10" s="5">
        <f t="shared" si="18"/>
        <v>0</v>
      </c>
      <c r="AC10" s="5"/>
      <c r="AD10" s="5">
        <f t="shared" si="53"/>
        <v>0</v>
      </c>
      <c r="AE10" s="6">
        <f t="shared" si="54"/>
        <v>0</v>
      </c>
      <c r="AF10" s="4">
        <f t="shared" si="55"/>
        <v>0</v>
      </c>
      <c r="AG10" s="5">
        <f t="shared" si="22"/>
        <v>0</v>
      </c>
      <c r="AH10" s="5"/>
      <c r="AI10" s="5">
        <f t="shared" si="56"/>
        <v>0</v>
      </c>
      <c r="AJ10" s="6">
        <f t="shared" si="57"/>
        <v>0</v>
      </c>
      <c r="AK10" s="4">
        <f t="shared" si="25"/>
        <v>0</v>
      </c>
      <c r="AL10" s="5">
        <f t="shared" si="26"/>
        <v>0</v>
      </c>
      <c r="AM10" s="5"/>
      <c r="AN10" s="5">
        <f t="shared" si="58"/>
        <v>0</v>
      </c>
      <c r="AO10" s="6">
        <f t="shared" si="27"/>
        <v>0</v>
      </c>
      <c r="AP10" s="4">
        <f t="shared" si="28"/>
        <v>0</v>
      </c>
      <c r="AQ10" s="5">
        <f t="shared" si="29"/>
        <v>0</v>
      </c>
      <c r="AR10" s="5"/>
      <c r="AS10" s="5">
        <f t="shared" si="30"/>
        <v>0</v>
      </c>
      <c r="AT10" s="6">
        <f t="shared" si="31"/>
        <v>0</v>
      </c>
      <c r="AU10" s="4">
        <f t="shared" si="32"/>
        <v>0</v>
      </c>
      <c r="AV10" s="5">
        <f t="shared" si="33"/>
        <v>0</v>
      </c>
      <c r="AW10" s="5"/>
      <c r="AX10" s="5"/>
      <c r="AY10" s="6">
        <f t="shared" si="34"/>
        <v>0</v>
      </c>
      <c r="AZ10" s="4">
        <f t="shared" si="35"/>
        <v>0</v>
      </c>
      <c r="BA10" s="5">
        <f t="shared" si="36"/>
        <v>0</v>
      </c>
      <c r="BB10" s="5"/>
      <c r="BC10" s="5">
        <f t="shared" si="37"/>
        <v>0</v>
      </c>
      <c r="BD10" s="6">
        <f t="shared" si="38"/>
        <v>0</v>
      </c>
      <c r="BE10" s="35">
        <f t="shared" si="39"/>
        <v>11500</v>
      </c>
    </row>
    <row r="11" spans="1:57" s="36" customFormat="1" x14ac:dyDescent="0.3">
      <c r="A11" s="13">
        <v>6</v>
      </c>
      <c r="B11" s="14">
        <v>33141211</v>
      </c>
      <c r="C11" s="15" t="s">
        <v>25</v>
      </c>
      <c r="D11" s="16">
        <v>5</v>
      </c>
      <c r="E11" s="17">
        <f t="shared" si="0"/>
        <v>3800</v>
      </c>
      <c r="F11" s="18">
        <v>19000</v>
      </c>
      <c r="G11" s="4">
        <f t="shared" si="40"/>
        <v>0</v>
      </c>
      <c r="H11" s="5">
        <f>+K11/$D11</f>
        <v>0</v>
      </c>
      <c r="I11" s="5"/>
      <c r="J11" s="5">
        <f t="shared" si="41"/>
        <v>0</v>
      </c>
      <c r="K11" s="6">
        <f>+J11+I11</f>
        <v>0</v>
      </c>
      <c r="L11" s="4">
        <f t="shared" si="43"/>
        <v>0</v>
      </c>
      <c r="M11" s="5">
        <f>+P11/$D11</f>
        <v>0</v>
      </c>
      <c r="N11" s="5"/>
      <c r="O11" s="5">
        <f t="shared" si="44"/>
        <v>0</v>
      </c>
      <c r="P11" s="6">
        <f>+O11+N11</f>
        <v>0</v>
      </c>
      <c r="Q11" s="4">
        <f t="shared" si="46"/>
        <v>0</v>
      </c>
      <c r="R11" s="5">
        <f>+U11/$D11</f>
        <v>0</v>
      </c>
      <c r="S11" s="5"/>
      <c r="T11" s="5">
        <f t="shared" si="47"/>
        <v>0</v>
      </c>
      <c r="U11" s="6">
        <f>+T11+S11</f>
        <v>0</v>
      </c>
      <c r="V11" s="4">
        <f t="shared" si="49"/>
        <v>0</v>
      </c>
      <c r="W11" s="5">
        <f>+Z11/$D11</f>
        <v>0</v>
      </c>
      <c r="X11" s="5"/>
      <c r="Y11" s="5">
        <f t="shared" si="50"/>
        <v>0</v>
      </c>
      <c r="Z11" s="6">
        <f>+Y11+X11</f>
        <v>0</v>
      </c>
      <c r="AA11" s="4">
        <f t="shared" si="52"/>
        <v>0</v>
      </c>
      <c r="AB11" s="5">
        <f>+AE11/$D11</f>
        <v>0</v>
      </c>
      <c r="AC11" s="5"/>
      <c r="AD11" s="5">
        <f t="shared" si="53"/>
        <v>0</v>
      </c>
      <c r="AE11" s="6">
        <f>+AD11+AC11</f>
        <v>0</v>
      </c>
      <c r="AF11" s="4">
        <f t="shared" si="55"/>
        <v>0</v>
      </c>
      <c r="AG11" s="5">
        <f>+AJ11/$D11</f>
        <v>0</v>
      </c>
      <c r="AH11" s="5"/>
      <c r="AI11" s="5">
        <f t="shared" si="56"/>
        <v>0</v>
      </c>
      <c r="AJ11" s="6">
        <f>+AI11+AH11</f>
        <v>0</v>
      </c>
      <c r="AK11" s="4">
        <f t="shared" si="25"/>
        <v>0</v>
      </c>
      <c r="AL11" s="5">
        <f>+AO11/$D11</f>
        <v>0</v>
      </c>
      <c r="AM11" s="5"/>
      <c r="AN11" s="5">
        <f t="shared" si="58"/>
        <v>0</v>
      </c>
      <c r="AO11" s="6">
        <f>+AN11+AM11</f>
        <v>0</v>
      </c>
      <c r="AP11" s="4">
        <f t="shared" si="28"/>
        <v>0</v>
      </c>
      <c r="AQ11" s="5">
        <f>+AT11/$D11</f>
        <v>0</v>
      </c>
      <c r="AR11" s="5"/>
      <c r="AS11" s="5">
        <f t="shared" si="30"/>
        <v>0</v>
      </c>
      <c r="AT11" s="6">
        <f>+AS11+AR11</f>
        <v>0</v>
      </c>
      <c r="AU11" s="1">
        <f t="shared" si="32"/>
        <v>3800</v>
      </c>
      <c r="AV11" s="2">
        <f>+AY11/$D11</f>
        <v>3800</v>
      </c>
      <c r="AW11" s="2">
        <v>19000</v>
      </c>
      <c r="AX11" s="2"/>
      <c r="AY11" s="3">
        <f>+AX11+AW11</f>
        <v>19000</v>
      </c>
      <c r="AZ11" s="4">
        <f t="shared" si="35"/>
        <v>0</v>
      </c>
      <c r="BA11" s="5">
        <f>+BD11/$D11</f>
        <v>0</v>
      </c>
      <c r="BB11" s="5"/>
      <c r="BC11" s="5">
        <f t="shared" si="37"/>
        <v>0</v>
      </c>
      <c r="BD11" s="6">
        <f>+BC11+BB11</f>
        <v>0</v>
      </c>
      <c r="BE11" s="35">
        <f t="shared" si="39"/>
        <v>19000</v>
      </c>
    </row>
    <row r="12" spans="1:57" s="36" customFormat="1" ht="27" x14ac:dyDescent="0.3">
      <c r="A12" s="13">
        <v>7</v>
      </c>
      <c r="B12" s="14">
        <v>33691420</v>
      </c>
      <c r="C12" s="15" t="s">
        <v>26</v>
      </c>
      <c r="D12" s="16">
        <v>300</v>
      </c>
      <c r="E12" s="17">
        <f t="shared" si="0"/>
        <v>1997.14</v>
      </c>
      <c r="F12" s="18">
        <v>599142</v>
      </c>
      <c r="G12" s="4">
        <f>+I12/$D12</f>
        <v>0</v>
      </c>
      <c r="H12" s="5">
        <f t="shared" ref="H12:H14" si="59">+K12/$D12</f>
        <v>0</v>
      </c>
      <c r="I12" s="5"/>
      <c r="J12" s="5">
        <f>+I12*0.2</f>
        <v>0</v>
      </c>
      <c r="K12" s="6">
        <f>+J12+I12</f>
        <v>0</v>
      </c>
      <c r="L12" s="4">
        <f>+N12/$D12</f>
        <v>0</v>
      </c>
      <c r="M12" s="5">
        <f t="shared" ref="M12:M14" si="60">+P12/$D12</f>
        <v>0</v>
      </c>
      <c r="N12" s="5"/>
      <c r="O12" s="5">
        <f>+N12*0.2</f>
        <v>0</v>
      </c>
      <c r="P12" s="6">
        <f>+O12+N12</f>
        <v>0</v>
      </c>
      <c r="Q12" s="4">
        <f>+S12/$D12</f>
        <v>4350</v>
      </c>
      <c r="R12" s="5">
        <f t="shared" ref="R12:R14" si="61">+U12/$D12</f>
        <v>5220</v>
      </c>
      <c r="S12" s="5">
        <v>1305000</v>
      </c>
      <c r="T12" s="5">
        <f>+S12*0.2</f>
        <v>261000</v>
      </c>
      <c r="U12" s="6">
        <f>+T12+S12</f>
        <v>1566000</v>
      </c>
      <c r="V12" s="4">
        <f>+X12/$D12</f>
        <v>0</v>
      </c>
      <c r="W12" s="5">
        <f t="shared" ref="W12:W14" si="62">+Z12/$D12</f>
        <v>0</v>
      </c>
      <c r="X12" s="5"/>
      <c r="Y12" s="5">
        <f>+X12*0.2</f>
        <v>0</v>
      </c>
      <c r="Z12" s="6">
        <f>+Y12+X12</f>
        <v>0</v>
      </c>
      <c r="AA12" s="4">
        <f>+AC12/$D12</f>
        <v>0</v>
      </c>
      <c r="AB12" s="5">
        <f t="shared" ref="AB12:AB14" si="63">+AE12/$D12</f>
        <v>0</v>
      </c>
      <c r="AC12" s="5"/>
      <c r="AD12" s="5">
        <f>+AC12*0.2</f>
        <v>0</v>
      </c>
      <c r="AE12" s="6">
        <f>+AD12+AC12</f>
        <v>0</v>
      </c>
      <c r="AF12" s="1">
        <f>+AH12/$D12</f>
        <v>1583.3333333333333</v>
      </c>
      <c r="AG12" s="2">
        <f t="shared" ref="AG12:AG14" si="64">+AJ12/$D12</f>
        <v>1900</v>
      </c>
      <c r="AH12" s="2">
        <v>475000</v>
      </c>
      <c r="AI12" s="2">
        <f>+AH12*0.2</f>
        <v>95000</v>
      </c>
      <c r="AJ12" s="3">
        <f>+AI12+AH12</f>
        <v>570000</v>
      </c>
      <c r="AK12" s="4">
        <f>+AM12/$D12</f>
        <v>0</v>
      </c>
      <c r="AL12" s="5">
        <f t="shared" ref="AL12:AL14" si="65">+AO12/$D12</f>
        <v>0</v>
      </c>
      <c r="AM12" s="5"/>
      <c r="AN12" s="5">
        <f>+AM12*0.2</f>
        <v>0</v>
      </c>
      <c r="AO12" s="6">
        <f>+AN12+AM12</f>
        <v>0</v>
      </c>
      <c r="AP12" s="4">
        <f t="shared" si="28"/>
        <v>0</v>
      </c>
      <c r="AQ12" s="5">
        <f t="shared" ref="AQ12:AQ14" si="66">+AT12/$D12</f>
        <v>0</v>
      </c>
      <c r="AR12" s="5"/>
      <c r="AS12" s="5">
        <f t="shared" si="30"/>
        <v>0</v>
      </c>
      <c r="AT12" s="6">
        <f t="shared" ref="AT12:AT53" si="67">+AS12+AR12</f>
        <v>0</v>
      </c>
      <c r="AU12" s="4">
        <f t="shared" si="32"/>
        <v>0</v>
      </c>
      <c r="AV12" s="5">
        <f t="shared" ref="AV12:AV14" si="68">+AY12/$D12</f>
        <v>0</v>
      </c>
      <c r="AW12" s="5"/>
      <c r="AX12" s="5"/>
      <c r="AY12" s="6">
        <f t="shared" ref="AY12:AY53" si="69">+AX12+AW12</f>
        <v>0</v>
      </c>
      <c r="AZ12" s="4">
        <f t="shared" si="35"/>
        <v>0</v>
      </c>
      <c r="BA12" s="5">
        <f t="shared" ref="BA12:BA14" si="70">+BD12/$D12</f>
        <v>0</v>
      </c>
      <c r="BB12" s="5"/>
      <c r="BC12" s="5">
        <f t="shared" si="37"/>
        <v>0</v>
      </c>
      <c r="BD12" s="6">
        <f t="shared" ref="BD12:BD53" si="71">+BC12+BB12</f>
        <v>0</v>
      </c>
      <c r="BE12" s="35">
        <f t="shared" si="39"/>
        <v>475000</v>
      </c>
    </row>
    <row r="13" spans="1:57" s="36" customFormat="1" ht="27" x14ac:dyDescent="0.3">
      <c r="A13" s="13">
        <v>8</v>
      </c>
      <c r="B13" s="14">
        <v>33141211</v>
      </c>
      <c r="C13" s="15" t="s">
        <v>27</v>
      </c>
      <c r="D13" s="16">
        <v>5</v>
      </c>
      <c r="E13" s="17">
        <f t="shared" si="0"/>
        <v>27700</v>
      </c>
      <c r="F13" s="18">
        <v>138500</v>
      </c>
      <c r="G13" s="1">
        <f t="shared" ref="G13:G53" si="72">+I13/$D13</f>
        <v>22800</v>
      </c>
      <c r="H13" s="2">
        <f t="shared" si="59"/>
        <v>27360</v>
      </c>
      <c r="I13" s="2">
        <v>114000</v>
      </c>
      <c r="J13" s="2">
        <f t="shared" ref="J13:J14" si="73">+I13*0.2</f>
        <v>22800</v>
      </c>
      <c r="K13" s="3">
        <f t="shared" ref="K13:K53" si="74">+J13+I13</f>
        <v>136800</v>
      </c>
      <c r="L13" s="4">
        <f t="shared" ref="L13:L53" si="75">+N13/$D13</f>
        <v>0</v>
      </c>
      <c r="M13" s="5">
        <f t="shared" si="60"/>
        <v>0</v>
      </c>
      <c r="N13" s="5"/>
      <c r="O13" s="5">
        <f t="shared" ref="O13:O14" si="76">+N13*0.2</f>
        <v>0</v>
      </c>
      <c r="P13" s="6">
        <f t="shared" ref="P13:P53" si="77">+O13+N13</f>
        <v>0</v>
      </c>
      <c r="Q13" s="4">
        <f t="shared" ref="Q13:Q53" si="78">+S13/$D13</f>
        <v>28500</v>
      </c>
      <c r="R13" s="5">
        <f t="shared" si="61"/>
        <v>34200</v>
      </c>
      <c r="S13" s="5">
        <v>142500</v>
      </c>
      <c r="T13" s="5">
        <f t="shared" ref="T13:T14" si="79">+S13*0.2</f>
        <v>28500</v>
      </c>
      <c r="U13" s="6">
        <f t="shared" ref="U13:U53" si="80">+T13+S13</f>
        <v>171000</v>
      </c>
      <c r="V13" s="4">
        <f t="shared" ref="V13:V53" si="81">+X13/$D13</f>
        <v>0</v>
      </c>
      <c r="W13" s="5">
        <f t="shared" si="62"/>
        <v>0</v>
      </c>
      <c r="X13" s="5"/>
      <c r="Y13" s="5">
        <f t="shared" ref="Y13:Y14" si="82">+X13*0.2</f>
        <v>0</v>
      </c>
      <c r="Z13" s="6">
        <f t="shared" ref="Z13:Z53" si="83">+Y13+X13</f>
        <v>0</v>
      </c>
      <c r="AA13" s="4">
        <f t="shared" ref="AA13:AA53" si="84">+AC13/$D13</f>
        <v>0</v>
      </c>
      <c r="AB13" s="5">
        <f t="shared" si="63"/>
        <v>0</v>
      </c>
      <c r="AC13" s="5"/>
      <c r="AD13" s="5">
        <f t="shared" ref="AD13:AD14" si="85">+AC13*0.2</f>
        <v>0</v>
      </c>
      <c r="AE13" s="6">
        <f t="shared" ref="AE13:AE53" si="86">+AD13+AC13</f>
        <v>0</v>
      </c>
      <c r="AF13" s="4">
        <f t="shared" ref="AF13:AF53" si="87">+AH13/$D13</f>
        <v>0</v>
      </c>
      <c r="AG13" s="5">
        <f t="shared" si="64"/>
        <v>0</v>
      </c>
      <c r="AH13" s="5"/>
      <c r="AI13" s="5">
        <f t="shared" ref="AI13:AI14" si="88">+AH13*0.2</f>
        <v>0</v>
      </c>
      <c r="AJ13" s="6">
        <f t="shared" ref="AJ13:AJ53" si="89">+AI13+AH13</f>
        <v>0</v>
      </c>
      <c r="AK13" s="4">
        <f t="shared" si="25"/>
        <v>0</v>
      </c>
      <c r="AL13" s="5">
        <f t="shared" si="65"/>
        <v>0</v>
      </c>
      <c r="AM13" s="5"/>
      <c r="AN13" s="5">
        <f t="shared" si="58"/>
        <v>0</v>
      </c>
      <c r="AO13" s="6">
        <f t="shared" ref="AO13:AO53" si="90">+AN13+AM13</f>
        <v>0</v>
      </c>
      <c r="AP13" s="4">
        <f t="shared" si="28"/>
        <v>0</v>
      </c>
      <c r="AQ13" s="5">
        <f t="shared" si="66"/>
        <v>0</v>
      </c>
      <c r="AR13" s="5"/>
      <c r="AS13" s="5">
        <f t="shared" si="30"/>
        <v>0</v>
      </c>
      <c r="AT13" s="6">
        <f t="shared" si="67"/>
        <v>0</v>
      </c>
      <c r="AU13" s="4">
        <f t="shared" si="32"/>
        <v>0</v>
      </c>
      <c r="AV13" s="5">
        <f t="shared" si="68"/>
        <v>0</v>
      </c>
      <c r="AW13" s="5"/>
      <c r="AX13" s="5"/>
      <c r="AY13" s="6">
        <f t="shared" si="69"/>
        <v>0</v>
      </c>
      <c r="AZ13" s="4">
        <f t="shared" si="35"/>
        <v>0</v>
      </c>
      <c r="BA13" s="5">
        <f t="shared" si="70"/>
        <v>0</v>
      </c>
      <c r="BB13" s="5"/>
      <c r="BC13" s="5">
        <f t="shared" si="37"/>
        <v>0</v>
      </c>
      <c r="BD13" s="6">
        <f t="shared" si="71"/>
        <v>0</v>
      </c>
      <c r="BE13" s="35">
        <f t="shared" si="39"/>
        <v>114000</v>
      </c>
    </row>
    <row r="14" spans="1:57" s="36" customFormat="1" x14ac:dyDescent="0.3">
      <c r="A14" s="13">
        <v>9</v>
      </c>
      <c r="B14" s="14">
        <v>24321580</v>
      </c>
      <c r="C14" s="15" t="s">
        <v>31</v>
      </c>
      <c r="D14" s="16">
        <v>5</v>
      </c>
      <c r="E14" s="17">
        <f t="shared" si="0"/>
        <v>5000</v>
      </c>
      <c r="F14" s="18">
        <v>25000</v>
      </c>
      <c r="G14" s="4">
        <f t="shared" si="72"/>
        <v>0</v>
      </c>
      <c r="H14" s="5">
        <f t="shared" si="59"/>
        <v>0</v>
      </c>
      <c r="I14" s="5"/>
      <c r="J14" s="5">
        <f t="shared" si="73"/>
        <v>0</v>
      </c>
      <c r="K14" s="6">
        <f t="shared" si="74"/>
        <v>0</v>
      </c>
      <c r="L14" s="4">
        <f t="shared" si="75"/>
        <v>0</v>
      </c>
      <c r="M14" s="5">
        <f t="shared" si="60"/>
        <v>0</v>
      </c>
      <c r="N14" s="5"/>
      <c r="O14" s="5">
        <f t="shared" si="76"/>
        <v>0</v>
      </c>
      <c r="P14" s="6">
        <f t="shared" si="77"/>
        <v>0</v>
      </c>
      <c r="Q14" s="1">
        <f t="shared" si="78"/>
        <v>4083.3339999999998</v>
      </c>
      <c r="R14" s="2">
        <f t="shared" si="61"/>
        <v>4900.0007999999998</v>
      </c>
      <c r="S14" s="2">
        <v>20416.669999999998</v>
      </c>
      <c r="T14" s="2">
        <f t="shared" si="79"/>
        <v>4083.3339999999998</v>
      </c>
      <c r="U14" s="3">
        <f t="shared" si="80"/>
        <v>24500.003999999997</v>
      </c>
      <c r="V14" s="4">
        <f t="shared" si="81"/>
        <v>0</v>
      </c>
      <c r="W14" s="5">
        <f t="shared" si="62"/>
        <v>0</v>
      </c>
      <c r="X14" s="5"/>
      <c r="Y14" s="5">
        <f t="shared" si="82"/>
        <v>0</v>
      </c>
      <c r="Z14" s="6">
        <f t="shared" si="83"/>
        <v>0</v>
      </c>
      <c r="AA14" s="4">
        <f t="shared" si="84"/>
        <v>0</v>
      </c>
      <c r="AB14" s="5">
        <f t="shared" si="63"/>
        <v>0</v>
      </c>
      <c r="AC14" s="5"/>
      <c r="AD14" s="5">
        <f t="shared" si="85"/>
        <v>0</v>
      </c>
      <c r="AE14" s="6">
        <f t="shared" si="86"/>
        <v>0</v>
      </c>
      <c r="AF14" s="4">
        <f t="shared" si="87"/>
        <v>0</v>
      </c>
      <c r="AG14" s="5">
        <f t="shared" si="64"/>
        <v>0</v>
      </c>
      <c r="AH14" s="5"/>
      <c r="AI14" s="5">
        <f t="shared" si="88"/>
        <v>0</v>
      </c>
      <c r="AJ14" s="6">
        <f t="shared" si="89"/>
        <v>0</v>
      </c>
      <c r="AK14" s="4">
        <f t="shared" si="25"/>
        <v>0</v>
      </c>
      <c r="AL14" s="5">
        <f t="shared" si="65"/>
        <v>0</v>
      </c>
      <c r="AM14" s="5"/>
      <c r="AN14" s="5">
        <f t="shared" si="58"/>
        <v>0</v>
      </c>
      <c r="AO14" s="6">
        <f t="shared" si="90"/>
        <v>0</v>
      </c>
      <c r="AP14" s="4">
        <f t="shared" si="28"/>
        <v>0</v>
      </c>
      <c r="AQ14" s="5">
        <f t="shared" si="66"/>
        <v>0</v>
      </c>
      <c r="AR14" s="5"/>
      <c r="AS14" s="5">
        <f t="shared" si="30"/>
        <v>0</v>
      </c>
      <c r="AT14" s="6">
        <f t="shared" si="67"/>
        <v>0</v>
      </c>
      <c r="AU14" s="4">
        <f t="shared" si="32"/>
        <v>5800</v>
      </c>
      <c r="AV14" s="5">
        <f t="shared" si="68"/>
        <v>5800</v>
      </c>
      <c r="AW14" s="5">
        <v>29000</v>
      </c>
      <c r="AX14" s="5"/>
      <c r="AY14" s="6">
        <f t="shared" si="69"/>
        <v>29000</v>
      </c>
      <c r="AZ14" s="4">
        <f t="shared" si="35"/>
        <v>0</v>
      </c>
      <c r="BA14" s="5">
        <f t="shared" si="70"/>
        <v>0</v>
      </c>
      <c r="BB14" s="5"/>
      <c r="BC14" s="5">
        <f t="shared" si="37"/>
        <v>0</v>
      </c>
      <c r="BD14" s="6">
        <f t="shared" si="71"/>
        <v>0</v>
      </c>
      <c r="BE14" s="35">
        <f t="shared" si="39"/>
        <v>20416.669999999998</v>
      </c>
    </row>
    <row r="15" spans="1:57" s="36" customFormat="1" x14ac:dyDescent="0.3">
      <c r="A15" s="13">
        <v>10</v>
      </c>
      <c r="B15" s="14">
        <v>24311125</v>
      </c>
      <c r="C15" s="15" t="s">
        <v>32</v>
      </c>
      <c r="D15" s="16">
        <v>5</v>
      </c>
      <c r="E15" s="17">
        <f t="shared" si="0"/>
        <v>690</v>
      </c>
      <c r="F15" s="18">
        <v>3450</v>
      </c>
      <c r="G15" s="4">
        <f t="shared" si="72"/>
        <v>0</v>
      </c>
      <c r="H15" s="5">
        <f>+K15/$D15</f>
        <v>0</v>
      </c>
      <c r="I15" s="5"/>
      <c r="J15" s="5">
        <f>+I15*0.2</f>
        <v>0</v>
      </c>
      <c r="K15" s="6">
        <f t="shared" si="74"/>
        <v>0</v>
      </c>
      <c r="L15" s="4">
        <f t="shared" si="75"/>
        <v>0</v>
      </c>
      <c r="M15" s="5">
        <f>+P15/$D15</f>
        <v>0</v>
      </c>
      <c r="N15" s="5"/>
      <c r="O15" s="5">
        <f>+N15*0.2</f>
        <v>0</v>
      </c>
      <c r="P15" s="6">
        <f t="shared" si="77"/>
        <v>0</v>
      </c>
      <c r="Q15" s="4">
        <f t="shared" si="78"/>
        <v>1666.6659999999999</v>
      </c>
      <c r="R15" s="5">
        <f>+U15/$D15</f>
        <v>1999.9991999999997</v>
      </c>
      <c r="S15" s="5">
        <v>8333.33</v>
      </c>
      <c r="T15" s="5">
        <f>+S15*0.2</f>
        <v>1666.6660000000002</v>
      </c>
      <c r="U15" s="6">
        <f t="shared" si="80"/>
        <v>9999.9959999999992</v>
      </c>
      <c r="V15" s="4">
        <f t="shared" si="81"/>
        <v>0</v>
      </c>
      <c r="W15" s="5">
        <f>+Z15/$D15</f>
        <v>0</v>
      </c>
      <c r="X15" s="5"/>
      <c r="Y15" s="5">
        <f>+X15*0.2</f>
        <v>0</v>
      </c>
      <c r="Z15" s="6">
        <f t="shared" si="83"/>
        <v>0</v>
      </c>
      <c r="AA15" s="1">
        <f t="shared" si="84"/>
        <v>500</v>
      </c>
      <c r="AB15" s="2">
        <f>+AE15/$D15</f>
        <v>600</v>
      </c>
      <c r="AC15" s="2">
        <v>2500</v>
      </c>
      <c r="AD15" s="2">
        <f>+AC15*0.2</f>
        <v>500</v>
      </c>
      <c r="AE15" s="3">
        <f t="shared" si="86"/>
        <v>3000</v>
      </c>
      <c r="AF15" s="4">
        <f t="shared" si="87"/>
        <v>0</v>
      </c>
      <c r="AG15" s="5">
        <f>+AJ15/$D15</f>
        <v>0</v>
      </c>
      <c r="AH15" s="5"/>
      <c r="AI15" s="5">
        <f>+AH15*0.2</f>
        <v>0</v>
      </c>
      <c r="AJ15" s="6">
        <f t="shared" si="89"/>
        <v>0</v>
      </c>
      <c r="AK15" s="4">
        <f t="shared" si="25"/>
        <v>0</v>
      </c>
      <c r="AL15" s="5">
        <f>+AO15/$D15</f>
        <v>0</v>
      </c>
      <c r="AM15" s="5"/>
      <c r="AN15" s="5">
        <f>+AM15*0.2</f>
        <v>0</v>
      </c>
      <c r="AO15" s="6">
        <f t="shared" si="90"/>
        <v>0</v>
      </c>
      <c r="AP15" s="4">
        <f t="shared" si="28"/>
        <v>0</v>
      </c>
      <c r="AQ15" s="5">
        <f>+AT15/$D15</f>
        <v>0</v>
      </c>
      <c r="AR15" s="5"/>
      <c r="AS15" s="5">
        <f>+AR15*0.2</f>
        <v>0</v>
      </c>
      <c r="AT15" s="6">
        <f t="shared" si="67"/>
        <v>0</v>
      </c>
      <c r="AU15" s="4">
        <f t="shared" si="32"/>
        <v>1500</v>
      </c>
      <c r="AV15" s="5">
        <f>+AY15/$D15</f>
        <v>1500</v>
      </c>
      <c r="AW15" s="5">
        <v>7500</v>
      </c>
      <c r="AX15" s="5"/>
      <c r="AY15" s="6">
        <f t="shared" si="69"/>
        <v>7500</v>
      </c>
      <c r="AZ15" s="4">
        <f t="shared" si="35"/>
        <v>0</v>
      </c>
      <c r="BA15" s="5">
        <f>+BD15/$D15</f>
        <v>0</v>
      </c>
      <c r="BB15" s="5"/>
      <c r="BC15" s="5">
        <f>+BB15*0.2</f>
        <v>0</v>
      </c>
      <c r="BD15" s="6">
        <f t="shared" si="71"/>
        <v>0</v>
      </c>
      <c r="BE15" s="35">
        <f t="shared" si="39"/>
        <v>2500</v>
      </c>
    </row>
    <row r="16" spans="1:57" s="36" customFormat="1" x14ac:dyDescent="0.3">
      <c r="A16" s="22">
        <v>11</v>
      </c>
      <c r="B16" s="23">
        <v>33141156</v>
      </c>
      <c r="C16" s="24" t="s">
        <v>57</v>
      </c>
      <c r="D16" s="25">
        <v>5000</v>
      </c>
      <c r="E16" s="26">
        <f t="shared" si="0"/>
        <v>16</v>
      </c>
      <c r="F16" s="27">
        <v>80000</v>
      </c>
      <c r="G16" s="4">
        <f t="shared" si="72"/>
        <v>0</v>
      </c>
      <c r="H16" s="5">
        <f t="shared" ref="H16:H53" si="91">+K16/$D16</f>
        <v>0</v>
      </c>
      <c r="I16" s="5"/>
      <c r="J16" s="5">
        <f t="shared" ref="J16:J53" si="92">+I16*0.2</f>
        <v>0</v>
      </c>
      <c r="K16" s="6">
        <f t="shared" si="74"/>
        <v>0</v>
      </c>
      <c r="L16" s="4">
        <f t="shared" si="75"/>
        <v>0</v>
      </c>
      <c r="M16" s="5">
        <f t="shared" ref="M16:M53" si="93">+P16/$D16</f>
        <v>0</v>
      </c>
      <c r="N16" s="5"/>
      <c r="O16" s="5">
        <f t="shared" ref="O16:O53" si="94">+N16*0.2</f>
        <v>0</v>
      </c>
      <c r="P16" s="6">
        <f t="shared" si="77"/>
        <v>0</v>
      </c>
      <c r="Q16" s="4">
        <f t="shared" si="78"/>
        <v>0</v>
      </c>
      <c r="R16" s="5">
        <f t="shared" ref="R16:R53" si="95">+U16/$D16</f>
        <v>0</v>
      </c>
      <c r="S16" s="5"/>
      <c r="T16" s="5">
        <f t="shared" ref="T16:T53" si="96">+S16*0.2</f>
        <v>0</v>
      </c>
      <c r="U16" s="6">
        <f t="shared" si="80"/>
        <v>0</v>
      </c>
      <c r="V16" s="4">
        <f t="shared" si="81"/>
        <v>0</v>
      </c>
      <c r="W16" s="5">
        <f t="shared" ref="W16:W53" si="97">+Z16/$D16</f>
        <v>0</v>
      </c>
      <c r="X16" s="5"/>
      <c r="Y16" s="5">
        <f t="shared" ref="Y16:Y53" si="98">+X16*0.2</f>
        <v>0</v>
      </c>
      <c r="Z16" s="6">
        <f t="shared" si="83"/>
        <v>0</v>
      </c>
      <c r="AA16" s="4">
        <f t="shared" si="84"/>
        <v>0</v>
      </c>
      <c r="AB16" s="5">
        <f t="shared" ref="AB16:AB53" si="99">+AE16/$D16</f>
        <v>0</v>
      </c>
      <c r="AC16" s="5"/>
      <c r="AD16" s="5">
        <f t="shared" ref="AD16:AD53" si="100">+AC16*0.2</f>
        <v>0</v>
      </c>
      <c r="AE16" s="6">
        <f t="shared" si="86"/>
        <v>0</v>
      </c>
      <c r="AF16" s="4">
        <f t="shared" si="87"/>
        <v>0</v>
      </c>
      <c r="AG16" s="5">
        <f t="shared" ref="AG16:AG53" si="101">+AJ16/$D16</f>
        <v>0</v>
      </c>
      <c r="AH16" s="5"/>
      <c r="AI16" s="5">
        <f t="shared" ref="AI16:AI53" si="102">+AH16*0.2</f>
        <v>0</v>
      </c>
      <c r="AJ16" s="6">
        <f t="shared" si="89"/>
        <v>0</v>
      </c>
      <c r="AK16" s="4">
        <f t="shared" si="25"/>
        <v>29.166665999999996</v>
      </c>
      <c r="AL16" s="5">
        <f t="shared" ref="AL16:AL53" si="103">+AO16/$D16</f>
        <v>34.999999199999998</v>
      </c>
      <c r="AM16" s="5">
        <v>145833.32999999999</v>
      </c>
      <c r="AN16" s="5">
        <f t="shared" ref="AN16:AN53" si="104">+AM16*0.2</f>
        <v>29166.665999999997</v>
      </c>
      <c r="AO16" s="6">
        <f t="shared" si="90"/>
        <v>174999.99599999998</v>
      </c>
      <c r="AP16" s="4">
        <f t="shared" si="28"/>
        <v>0</v>
      </c>
      <c r="AQ16" s="5">
        <f t="shared" ref="AQ16:AQ53" si="105">+AT16/$D16</f>
        <v>0</v>
      </c>
      <c r="AR16" s="5"/>
      <c r="AS16" s="5">
        <f t="shared" ref="AS16:AS53" si="106">+AR16*0.2</f>
        <v>0</v>
      </c>
      <c r="AT16" s="6">
        <f t="shared" si="67"/>
        <v>0</v>
      </c>
      <c r="AU16" s="19">
        <f t="shared" si="32"/>
        <v>28</v>
      </c>
      <c r="AV16" s="20">
        <f t="shared" ref="AV16:AV53" si="107">+AY16/$D16</f>
        <v>28</v>
      </c>
      <c r="AW16" s="20">
        <v>140000</v>
      </c>
      <c r="AX16" s="20"/>
      <c r="AY16" s="21">
        <f t="shared" si="69"/>
        <v>140000</v>
      </c>
      <c r="AZ16" s="4">
        <f t="shared" si="35"/>
        <v>30</v>
      </c>
      <c r="BA16" s="5">
        <f t="shared" ref="BA16:BA53" si="108">+BD16/$D16</f>
        <v>36</v>
      </c>
      <c r="BB16" s="5">
        <v>150000</v>
      </c>
      <c r="BC16" s="5">
        <f t="shared" ref="BC16:BC53" si="109">+BB16*0.2</f>
        <v>30000</v>
      </c>
      <c r="BD16" s="6">
        <f t="shared" si="71"/>
        <v>180000</v>
      </c>
      <c r="BE16" s="35">
        <f t="shared" si="39"/>
        <v>140000</v>
      </c>
    </row>
    <row r="17" spans="1:57" s="36" customFormat="1" x14ac:dyDescent="0.3">
      <c r="A17" s="22">
        <v>12</v>
      </c>
      <c r="B17" s="23">
        <v>33141156</v>
      </c>
      <c r="C17" s="24" t="s">
        <v>36</v>
      </c>
      <c r="D17" s="25">
        <v>500</v>
      </c>
      <c r="E17" s="26">
        <f t="shared" si="0"/>
        <v>17</v>
      </c>
      <c r="F17" s="27">
        <v>8500</v>
      </c>
      <c r="G17" s="4">
        <f t="shared" si="72"/>
        <v>0</v>
      </c>
      <c r="H17" s="5">
        <f t="shared" si="91"/>
        <v>0</v>
      </c>
      <c r="I17" s="5"/>
      <c r="J17" s="5">
        <f t="shared" si="92"/>
        <v>0</v>
      </c>
      <c r="K17" s="6">
        <f t="shared" si="74"/>
        <v>0</v>
      </c>
      <c r="L17" s="4">
        <f t="shared" si="75"/>
        <v>0</v>
      </c>
      <c r="M17" s="5">
        <f t="shared" si="93"/>
        <v>0</v>
      </c>
      <c r="N17" s="5"/>
      <c r="O17" s="5">
        <f t="shared" si="94"/>
        <v>0</v>
      </c>
      <c r="P17" s="6">
        <f t="shared" si="77"/>
        <v>0</v>
      </c>
      <c r="Q17" s="4">
        <f t="shared" si="78"/>
        <v>0</v>
      </c>
      <c r="R17" s="5">
        <f t="shared" si="95"/>
        <v>0</v>
      </c>
      <c r="S17" s="5"/>
      <c r="T17" s="5">
        <f t="shared" si="96"/>
        <v>0</v>
      </c>
      <c r="U17" s="6">
        <f t="shared" si="80"/>
        <v>0</v>
      </c>
      <c r="V17" s="4">
        <f t="shared" si="81"/>
        <v>0</v>
      </c>
      <c r="W17" s="5">
        <f t="shared" si="97"/>
        <v>0</v>
      </c>
      <c r="X17" s="5"/>
      <c r="Y17" s="5">
        <f t="shared" si="98"/>
        <v>0</v>
      </c>
      <c r="Z17" s="6">
        <f t="shared" si="83"/>
        <v>0</v>
      </c>
      <c r="AA17" s="4">
        <f t="shared" si="84"/>
        <v>0</v>
      </c>
      <c r="AB17" s="5">
        <f t="shared" si="99"/>
        <v>0</v>
      </c>
      <c r="AC17" s="5"/>
      <c r="AD17" s="5">
        <f t="shared" si="100"/>
        <v>0</v>
      </c>
      <c r="AE17" s="6">
        <f t="shared" si="86"/>
        <v>0</v>
      </c>
      <c r="AF17" s="4">
        <f t="shared" si="87"/>
        <v>0</v>
      </c>
      <c r="AG17" s="5">
        <f t="shared" si="101"/>
        <v>0</v>
      </c>
      <c r="AH17" s="5"/>
      <c r="AI17" s="5">
        <f t="shared" si="102"/>
        <v>0</v>
      </c>
      <c r="AJ17" s="6">
        <f t="shared" si="89"/>
        <v>0</v>
      </c>
      <c r="AK17" s="19">
        <f t="shared" si="25"/>
        <v>27.5</v>
      </c>
      <c r="AL17" s="20">
        <f t="shared" si="103"/>
        <v>33</v>
      </c>
      <c r="AM17" s="20">
        <v>13750</v>
      </c>
      <c r="AN17" s="20">
        <f t="shared" si="104"/>
        <v>2750</v>
      </c>
      <c r="AO17" s="21">
        <f t="shared" si="90"/>
        <v>16500</v>
      </c>
      <c r="AP17" s="4">
        <f t="shared" si="28"/>
        <v>0</v>
      </c>
      <c r="AQ17" s="5">
        <f t="shared" si="105"/>
        <v>0</v>
      </c>
      <c r="AR17" s="5"/>
      <c r="AS17" s="5">
        <f t="shared" si="106"/>
        <v>0</v>
      </c>
      <c r="AT17" s="6">
        <f t="shared" si="67"/>
        <v>0</v>
      </c>
      <c r="AU17" s="4">
        <f t="shared" si="32"/>
        <v>28</v>
      </c>
      <c r="AV17" s="5">
        <f t="shared" si="107"/>
        <v>28</v>
      </c>
      <c r="AW17" s="5">
        <v>14000</v>
      </c>
      <c r="AX17" s="5"/>
      <c r="AY17" s="6">
        <f t="shared" si="69"/>
        <v>14000</v>
      </c>
      <c r="AZ17" s="4">
        <f t="shared" si="35"/>
        <v>30</v>
      </c>
      <c r="BA17" s="5">
        <f t="shared" si="108"/>
        <v>36</v>
      </c>
      <c r="BB17" s="5">
        <v>15000</v>
      </c>
      <c r="BC17" s="5">
        <f t="shared" si="109"/>
        <v>3000</v>
      </c>
      <c r="BD17" s="6">
        <f t="shared" si="71"/>
        <v>18000</v>
      </c>
      <c r="BE17" s="35">
        <f t="shared" si="39"/>
        <v>13750</v>
      </c>
    </row>
    <row r="18" spans="1:57" s="36" customFormat="1" x14ac:dyDescent="0.3">
      <c r="A18" s="22">
        <v>13</v>
      </c>
      <c r="B18" s="23">
        <v>33141156</v>
      </c>
      <c r="C18" s="24" t="s">
        <v>37</v>
      </c>
      <c r="D18" s="25">
        <v>250</v>
      </c>
      <c r="E18" s="26">
        <f t="shared" si="0"/>
        <v>16</v>
      </c>
      <c r="F18" s="27">
        <v>4000</v>
      </c>
      <c r="G18" s="4">
        <f t="shared" si="72"/>
        <v>0</v>
      </c>
      <c r="H18" s="5">
        <f t="shared" si="91"/>
        <v>0</v>
      </c>
      <c r="I18" s="5"/>
      <c r="J18" s="5">
        <f t="shared" si="92"/>
        <v>0</v>
      </c>
      <c r="K18" s="6">
        <f t="shared" si="74"/>
        <v>0</v>
      </c>
      <c r="L18" s="4">
        <f t="shared" si="75"/>
        <v>0</v>
      </c>
      <c r="M18" s="5">
        <f t="shared" si="93"/>
        <v>0</v>
      </c>
      <c r="N18" s="5"/>
      <c r="O18" s="5">
        <f t="shared" si="94"/>
        <v>0</v>
      </c>
      <c r="P18" s="6">
        <f t="shared" si="77"/>
        <v>0</v>
      </c>
      <c r="Q18" s="4">
        <f t="shared" si="78"/>
        <v>0</v>
      </c>
      <c r="R18" s="5">
        <f t="shared" si="95"/>
        <v>0</v>
      </c>
      <c r="S18" s="5"/>
      <c r="T18" s="5">
        <f t="shared" si="96"/>
        <v>0</v>
      </c>
      <c r="U18" s="6">
        <f t="shared" si="80"/>
        <v>0</v>
      </c>
      <c r="V18" s="4">
        <f t="shared" si="81"/>
        <v>0</v>
      </c>
      <c r="W18" s="5">
        <f t="shared" si="97"/>
        <v>0</v>
      </c>
      <c r="X18" s="5"/>
      <c r="Y18" s="5">
        <f t="shared" si="98"/>
        <v>0</v>
      </c>
      <c r="Z18" s="6">
        <f t="shared" si="83"/>
        <v>0</v>
      </c>
      <c r="AA18" s="4">
        <f t="shared" si="84"/>
        <v>0</v>
      </c>
      <c r="AB18" s="5">
        <f t="shared" si="99"/>
        <v>0</v>
      </c>
      <c r="AC18" s="5"/>
      <c r="AD18" s="5">
        <f t="shared" si="100"/>
        <v>0</v>
      </c>
      <c r="AE18" s="6">
        <f t="shared" si="86"/>
        <v>0</v>
      </c>
      <c r="AF18" s="4">
        <f t="shared" si="87"/>
        <v>0</v>
      </c>
      <c r="AG18" s="5">
        <f t="shared" si="101"/>
        <v>0</v>
      </c>
      <c r="AH18" s="5"/>
      <c r="AI18" s="5">
        <f t="shared" si="102"/>
        <v>0</v>
      </c>
      <c r="AJ18" s="6">
        <f t="shared" si="89"/>
        <v>0</v>
      </c>
      <c r="AK18" s="19">
        <f t="shared" si="25"/>
        <v>27.5</v>
      </c>
      <c r="AL18" s="20">
        <f t="shared" si="103"/>
        <v>33</v>
      </c>
      <c r="AM18" s="20">
        <v>6875</v>
      </c>
      <c r="AN18" s="20">
        <f t="shared" si="104"/>
        <v>1375</v>
      </c>
      <c r="AO18" s="21">
        <f t="shared" si="90"/>
        <v>8250</v>
      </c>
      <c r="AP18" s="4">
        <f t="shared" si="28"/>
        <v>0</v>
      </c>
      <c r="AQ18" s="5">
        <f t="shared" si="105"/>
        <v>0</v>
      </c>
      <c r="AR18" s="5"/>
      <c r="AS18" s="5">
        <f t="shared" si="106"/>
        <v>0</v>
      </c>
      <c r="AT18" s="6">
        <f t="shared" si="67"/>
        <v>0</v>
      </c>
      <c r="AU18" s="4">
        <f t="shared" si="32"/>
        <v>28</v>
      </c>
      <c r="AV18" s="5">
        <f t="shared" si="107"/>
        <v>28</v>
      </c>
      <c r="AW18" s="5">
        <v>7000</v>
      </c>
      <c r="AX18" s="5"/>
      <c r="AY18" s="6">
        <f t="shared" si="69"/>
        <v>7000</v>
      </c>
      <c r="AZ18" s="4">
        <f t="shared" si="35"/>
        <v>30</v>
      </c>
      <c r="BA18" s="5">
        <f t="shared" si="108"/>
        <v>36</v>
      </c>
      <c r="BB18" s="5">
        <v>7500</v>
      </c>
      <c r="BC18" s="5">
        <f t="shared" si="109"/>
        <v>1500</v>
      </c>
      <c r="BD18" s="6">
        <f t="shared" si="71"/>
        <v>9000</v>
      </c>
      <c r="BE18" s="35">
        <f t="shared" si="39"/>
        <v>6875</v>
      </c>
    </row>
    <row r="19" spans="1:57" s="36" customFormat="1" x14ac:dyDescent="0.3">
      <c r="A19" s="13">
        <v>14</v>
      </c>
      <c r="B19" s="14">
        <v>33141112</v>
      </c>
      <c r="C19" s="15" t="s">
        <v>38</v>
      </c>
      <c r="D19" s="16">
        <v>10</v>
      </c>
      <c r="E19" s="17">
        <f t="shared" si="0"/>
        <v>75</v>
      </c>
      <c r="F19" s="18">
        <v>750</v>
      </c>
      <c r="G19" s="4">
        <f t="shared" si="72"/>
        <v>0</v>
      </c>
      <c r="H19" s="5">
        <f t="shared" si="91"/>
        <v>0</v>
      </c>
      <c r="I19" s="5"/>
      <c r="J19" s="5">
        <f t="shared" si="92"/>
        <v>0</v>
      </c>
      <c r="K19" s="6">
        <f t="shared" si="74"/>
        <v>0</v>
      </c>
      <c r="L19" s="4">
        <f t="shared" si="75"/>
        <v>0</v>
      </c>
      <c r="M19" s="5">
        <f t="shared" si="93"/>
        <v>0</v>
      </c>
      <c r="N19" s="5"/>
      <c r="O19" s="5">
        <f t="shared" si="94"/>
        <v>0</v>
      </c>
      <c r="P19" s="6">
        <f t="shared" si="77"/>
        <v>0</v>
      </c>
      <c r="Q19" s="4">
        <f t="shared" si="78"/>
        <v>0</v>
      </c>
      <c r="R19" s="5">
        <f t="shared" si="95"/>
        <v>0</v>
      </c>
      <c r="S19" s="5"/>
      <c r="T19" s="5">
        <f t="shared" si="96"/>
        <v>0</v>
      </c>
      <c r="U19" s="6">
        <f t="shared" si="80"/>
        <v>0</v>
      </c>
      <c r="V19" s="4">
        <f t="shared" si="81"/>
        <v>0</v>
      </c>
      <c r="W19" s="5">
        <f t="shared" si="97"/>
        <v>0</v>
      </c>
      <c r="X19" s="5"/>
      <c r="Y19" s="5">
        <f t="shared" si="98"/>
        <v>0</v>
      </c>
      <c r="Z19" s="6">
        <f t="shared" si="83"/>
        <v>0</v>
      </c>
      <c r="AA19" s="4">
        <f t="shared" si="84"/>
        <v>0</v>
      </c>
      <c r="AB19" s="5">
        <f t="shared" si="99"/>
        <v>0</v>
      </c>
      <c r="AC19" s="5"/>
      <c r="AD19" s="5">
        <f t="shared" si="100"/>
        <v>0</v>
      </c>
      <c r="AE19" s="6">
        <f t="shared" si="86"/>
        <v>0</v>
      </c>
      <c r="AF19" s="4">
        <f t="shared" si="87"/>
        <v>0</v>
      </c>
      <c r="AG19" s="5">
        <f t="shared" si="101"/>
        <v>0</v>
      </c>
      <c r="AH19" s="5"/>
      <c r="AI19" s="5">
        <f t="shared" si="102"/>
        <v>0</v>
      </c>
      <c r="AJ19" s="6">
        <f t="shared" si="89"/>
        <v>0</v>
      </c>
      <c r="AK19" s="1">
        <f t="shared" si="25"/>
        <v>100</v>
      </c>
      <c r="AL19" s="2">
        <f t="shared" si="103"/>
        <v>100</v>
      </c>
      <c r="AM19" s="2">
        <v>1000</v>
      </c>
      <c r="AN19" s="2"/>
      <c r="AO19" s="3">
        <f t="shared" si="90"/>
        <v>1000</v>
      </c>
      <c r="AP19" s="4">
        <f t="shared" si="28"/>
        <v>0</v>
      </c>
      <c r="AQ19" s="5">
        <f t="shared" si="105"/>
        <v>0</v>
      </c>
      <c r="AR19" s="5"/>
      <c r="AS19" s="5">
        <f t="shared" si="106"/>
        <v>0</v>
      </c>
      <c r="AT19" s="6">
        <f t="shared" si="67"/>
        <v>0</v>
      </c>
      <c r="AU19" s="4">
        <f t="shared" si="32"/>
        <v>200</v>
      </c>
      <c r="AV19" s="5">
        <f t="shared" si="107"/>
        <v>200</v>
      </c>
      <c r="AW19" s="5">
        <v>2000</v>
      </c>
      <c r="AX19" s="5"/>
      <c r="AY19" s="6">
        <f t="shared" si="69"/>
        <v>2000</v>
      </c>
      <c r="AZ19" s="4">
        <f t="shared" si="35"/>
        <v>0</v>
      </c>
      <c r="BA19" s="5">
        <f t="shared" si="108"/>
        <v>0</v>
      </c>
      <c r="BB19" s="5"/>
      <c r="BC19" s="5">
        <f t="shared" si="109"/>
        <v>0</v>
      </c>
      <c r="BD19" s="6">
        <f t="shared" si="71"/>
        <v>0</v>
      </c>
      <c r="BE19" s="35">
        <f t="shared" si="39"/>
        <v>1000</v>
      </c>
    </row>
    <row r="20" spans="1:57" s="36" customFormat="1" x14ac:dyDescent="0.3">
      <c r="A20" s="13">
        <v>15</v>
      </c>
      <c r="B20" s="14">
        <v>24311260</v>
      </c>
      <c r="C20" s="15" t="s">
        <v>39</v>
      </c>
      <c r="D20" s="16">
        <v>5</v>
      </c>
      <c r="E20" s="17">
        <f t="shared" si="0"/>
        <v>800</v>
      </c>
      <c r="F20" s="18">
        <v>4000</v>
      </c>
      <c r="G20" s="4">
        <f t="shared" si="72"/>
        <v>0</v>
      </c>
      <c r="H20" s="5">
        <f t="shared" si="91"/>
        <v>0</v>
      </c>
      <c r="I20" s="5"/>
      <c r="J20" s="5">
        <f t="shared" si="92"/>
        <v>0</v>
      </c>
      <c r="K20" s="6">
        <f t="shared" si="74"/>
        <v>0</v>
      </c>
      <c r="L20" s="4">
        <f t="shared" si="75"/>
        <v>0</v>
      </c>
      <c r="M20" s="5">
        <f t="shared" si="93"/>
        <v>0</v>
      </c>
      <c r="N20" s="5"/>
      <c r="O20" s="5">
        <f t="shared" si="94"/>
        <v>0</v>
      </c>
      <c r="P20" s="6">
        <f t="shared" si="77"/>
        <v>0</v>
      </c>
      <c r="Q20" s="4">
        <f t="shared" si="78"/>
        <v>1250</v>
      </c>
      <c r="R20" s="5">
        <f t="shared" si="95"/>
        <v>1500</v>
      </c>
      <c r="S20" s="5">
        <v>6250</v>
      </c>
      <c r="T20" s="5">
        <f t="shared" si="96"/>
        <v>1250</v>
      </c>
      <c r="U20" s="6">
        <f t="shared" si="80"/>
        <v>7500</v>
      </c>
      <c r="V20" s="4">
        <f t="shared" si="81"/>
        <v>0</v>
      </c>
      <c r="W20" s="5">
        <f t="shared" si="97"/>
        <v>0</v>
      </c>
      <c r="X20" s="5"/>
      <c r="Y20" s="5">
        <f t="shared" si="98"/>
        <v>0</v>
      </c>
      <c r="Z20" s="6">
        <f t="shared" si="83"/>
        <v>0</v>
      </c>
      <c r="AA20" s="1">
        <f t="shared" si="84"/>
        <v>666.66599999999994</v>
      </c>
      <c r="AB20" s="2">
        <f t="shared" si="99"/>
        <v>799.99919999999997</v>
      </c>
      <c r="AC20" s="2">
        <v>3333.33</v>
      </c>
      <c r="AD20" s="2">
        <f t="shared" si="100"/>
        <v>666.66600000000005</v>
      </c>
      <c r="AE20" s="3">
        <f t="shared" si="86"/>
        <v>3999.9960000000001</v>
      </c>
      <c r="AF20" s="4">
        <f t="shared" si="87"/>
        <v>0</v>
      </c>
      <c r="AG20" s="5">
        <f t="shared" si="101"/>
        <v>0</v>
      </c>
      <c r="AH20" s="5"/>
      <c r="AI20" s="5">
        <f t="shared" si="102"/>
        <v>0</v>
      </c>
      <c r="AJ20" s="6">
        <f t="shared" si="89"/>
        <v>0</v>
      </c>
      <c r="AK20" s="4">
        <f t="shared" si="25"/>
        <v>0</v>
      </c>
      <c r="AL20" s="5">
        <f t="shared" si="103"/>
        <v>0</v>
      </c>
      <c r="AM20" s="5"/>
      <c r="AN20" s="5">
        <f t="shared" si="104"/>
        <v>0</v>
      </c>
      <c r="AO20" s="6">
        <f t="shared" si="90"/>
        <v>0</v>
      </c>
      <c r="AP20" s="4">
        <f t="shared" si="28"/>
        <v>0</v>
      </c>
      <c r="AQ20" s="5">
        <f t="shared" si="105"/>
        <v>0</v>
      </c>
      <c r="AR20" s="5"/>
      <c r="AS20" s="5">
        <f t="shared" si="106"/>
        <v>0</v>
      </c>
      <c r="AT20" s="6">
        <f t="shared" si="67"/>
        <v>0</v>
      </c>
      <c r="AU20" s="4">
        <f t="shared" si="32"/>
        <v>0</v>
      </c>
      <c r="AV20" s="5">
        <f t="shared" si="107"/>
        <v>0</v>
      </c>
      <c r="AW20" s="5"/>
      <c r="AX20" s="5"/>
      <c r="AY20" s="6">
        <f t="shared" si="69"/>
        <v>0</v>
      </c>
      <c r="AZ20" s="4">
        <f t="shared" si="35"/>
        <v>0</v>
      </c>
      <c r="BA20" s="5">
        <f t="shared" si="108"/>
        <v>0</v>
      </c>
      <c r="BB20" s="5"/>
      <c r="BC20" s="5">
        <f t="shared" si="109"/>
        <v>0</v>
      </c>
      <c r="BD20" s="6">
        <f t="shared" si="71"/>
        <v>0</v>
      </c>
      <c r="BE20" s="35">
        <f t="shared" si="39"/>
        <v>3333.33</v>
      </c>
    </row>
    <row r="21" spans="1:57" s="36" customFormat="1" x14ac:dyDescent="0.3">
      <c r="A21" s="13">
        <v>16</v>
      </c>
      <c r="B21" s="14">
        <v>33141115</v>
      </c>
      <c r="C21" s="15" t="s">
        <v>40</v>
      </c>
      <c r="D21" s="16">
        <v>200</v>
      </c>
      <c r="E21" s="17">
        <f t="shared" si="0"/>
        <v>440</v>
      </c>
      <c r="F21" s="18">
        <v>88000</v>
      </c>
      <c r="G21" s="4">
        <f t="shared" si="72"/>
        <v>0</v>
      </c>
      <c r="H21" s="5">
        <f t="shared" si="91"/>
        <v>0</v>
      </c>
      <c r="I21" s="5"/>
      <c r="J21" s="5">
        <f t="shared" si="92"/>
        <v>0</v>
      </c>
      <c r="K21" s="6">
        <f t="shared" si="74"/>
        <v>0</v>
      </c>
      <c r="L21" s="4">
        <f t="shared" si="75"/>
        <v>0</v>
      </c>
      <c r="M21" s="5">
        <f t="shared" si="93"/>
        <v>0</v>
      </c>
      <c r="N21" s="5"/>
      <c r="O21" s="5">
        <f t="shared" si="94"/>
        <v>0</v>
      </c>
      <c r="P21" s="6">
        <f t="shared" si="77"/>
        <v>0</v>
      </c>
      <c r="Q21" s="4">
        <f t="shared" si="78"/>
        <v>0</v>
      </c>
      <c r="R21" s="5">
        <f t="shared" si="95"/>
        <v>0</v>
      </c>
      <c r="S21" s="5"/>
      <c r="T21" s="5">
        <f t="shared" si="96"/>
        <v>0</v>
      </c>
      <c r="U21" s="6">
        <f t="shared" si="80"/>
        <v>0</v>
      </c>
      <c r="V21" s="4">
        <f t="shared" si="81"/>
        <v>0</v>
      </c>
      <c r="W21" s="5">
        <f t="shared" si="97"/>
        <v>0</v>
      </c>
      <c r="X21" s="5"/>
      <c r="Y21" s="5">
        <f t="shared" si="98"/>
        <v>0</v>
      </c>
      <c r="Z21" s="6">
        <f t="shared" si="83"/>
        <v>0</v>
      </c>
      <c r="AA21" s="4">
        <f t="shared" si="84"/>
        <v>0</v>
      </c>
      <c r="AB21" s="5">
        <f t="shared" si="99"/>
        <v>0</v>
      </c>
      <c r="AC21" s="5"/>
      <c r="AD21" s="5">
        <f t="shared" si="100"/>
        <v>0</v>
      </c>
      <c r="AE21" s="6">
        <f t="shared" si="86"/>
        <v>0</v>
      </c>
      <c r="AF21" s="4">
        <f t="shared" si="87"/>
        <v>0</v>
      </c>
      <c r="AG21" s="5">
        <f t="shared" si="101"/>
        <v>0</v>
      </c>
      <c r="AH21" s="5"/>
      <c r="AI21" s="5">
        <f t="shared" si="102"/>
        <v>0</v>
      </c>
      <c r="AJ21" s="6">
        <f t="shared" si="89"/>
        <v>0</v>
      </c>
      <c r="AK21" s="4">
        <f t="shared" si="25"/>
        <v>0</v>
      </c>
      <c r="AL21" s="5">
        <f t="shared" si="103"/>
        <v>0</v>
      </c>
      <c r="AM21" s="5"/>
      <c r="AN21" s="5">
        <f t="shared" si="104"/>
        <v>0</v>
      </c>
      <c r="AO21" s="6">
        <f t="shared" si="90"/>
        <v>0</v>
      </c>
      <c r="AP21" s="4">
        <f t="shared" si="28"/>
        <v>0</v>
      </c>
      <c r="AQ21" s="5">
        <f t="shared" si="105"/>
        <v>0</v>
      </c>
      <c r="AR21" s="5"/>
      <c r="AS21" s="5">
        <f t="shared" si="106"/>
        <v>0</v>
      </c>
      <c r="AT21" s="6">
        <f t="shared" si="67"/>
        <v>0</v>
      </c>
      <c r="AU21" s="1">
        <f t="shared" si="32"/>
        <v>440</v>
      </c>
      <c r="AV21" s="2">
        <f t="shared" si="107"/>
        <v>440</v>
      </c>
      <c r="AW21" s="2">
        <v>88000</v>
      </c>
      <c r="AX21" s="2"/>
      <c r="AY21" s="3">
        <f t="shared" si="69"/>
        <v>88000</v>
      </c>
      <c r="AZ21" s="4">
        <f t="shared" si="35"/>
        <v>0</v>
      </c>
      <c r="BA21" s="5">
        <f t="shared" si="108"/>
        <v>0</v>
      </c>
      <c r="BB21" s="5"/>
      <c r="BC21" s="5">
        <f t="shared" si="109"/>
        <v>0</v>
      </c>
      <c r="BD21" s="6">
        <f t="shared" si="71"/>
        <v>0</v>
      </c>
      <c r="BE21" s="35">
        <f t="shared" si="39"/>
        <v>88000</v>
      </c>
    </row>
    <row r="22" spans="1:57" s="36" customFormat="1" x14ac:dyDescent="0.3">
      <c r="A22" s="13">
        <v>17</v>
      </c>
      <c r="B22" s="14" t="s">
        <v>17</v>
      </c>
      <c r="C22" s="15" t="s">
        <v>41</v>
      </c>
      <c r="D22" s="16">
        <v>2</v>
      </c>
      <c r="E22" s="17">
        <f t="shared" si="0"/>
        <v>156000</v>
      </c>
      <c r="F22" s="18">
        <v>312000</v>
      </c>
      <c r="G22" s="1">
        <f t="shared" si="72"/>
        <v>25000</v>
      </c>
      <c r="H22" s="2">
        <f t="shared" si="91"/>
        <v>30000</v>
      </c>
      <c r="I22" s="2">
        <v>50000</v>
      </c>
      <c r="J22" s="2">
        <f t="shared" si="92"/>
        <v>10000</v>
      </c>
      <c r="K22" s="3">
        <f t="shared" si="74"/>
        <v>60000</v>
      </c>
      <c r="L22" s="4">
        <f t="shared" si="75"/>
        <v>0</v>
      </c>
      <c r="M22" s="5">
        <f t="shared" si="93"/>
        <v>0</v>
      </c>
      <c r="N22" s="5"/>
      <c r="O22" s="5">
        <f t="shared" si="94"/>
        <v>0</v>
      </c>
      <c r="P22" s="6">
        <f t="shared" si="77"/>
        <v>0</v>
      </c>
      <c r="Q22" s="4">
        <f t="shared" si="78"/>
        <v>123333.33500000001</v>
      </c>
      <c r="R22" s="5">
        <f t="shared" si="95"/>
        <v>148000.00200000001</v>
      </c>
      <c r="S22" s="5">
        <v>246666.67</v>
      </c>
      <c r="T22" s="5">
        <f t="shared" si="96"/>
        <v>49333.334000000003</v>
      </c>
      <c r="U22" s="6">
        <f t="shared" si="80"/>
        <v>296000.00400000002</v>
      </c>
      <c r="V22" s="4">
        <f t="shared" si="81"/>
        <v>0</v>
      </c>
      <c r="W22" s="5">
        <f t="shared" si="97"/>
        <v>0</v>
      </c>
      <c r="X22" s="5"/>
      <c r="Y22" s="5">
        <f t="shared" si="98"/>
        <v>0</v>
      </c>
      <c r="Z22" s="6">
        <f t="shared" si="83"/>
        <v>0</v>
      </c>
      <c r="AA22" s="4">
        <f t="shared" si="84"/>
        <v>33333.334999999999</v>
      </c>
      <c r="AB22" s="5">
        <f t="shared" si="99"/>
        <v>40000.002</v>
      </c>
      <c r="AC22" s="5">
        <v>66666.67</v>
      </c>
      <c r="AD22" s="5">
        <f t="shared" si="100"/>
        <v>13333.334000000001</v>
      </c>
      <c r="AE22" s="6">
        <f t="shared" si="86"/>
        <v>80000.004000000001</v>
      </c>
      <c r="AF22" s="4">
        <f t="shared" si="87"/>
        <v>0</v>
      </c>
      <c r="AG22" s="5">
        <f t="shared" si="101"/>
        <v>0</v>
      </c>
      <c r="AH22" s="5"/>
      <c r="AI22" s="5">
        <f t="shared" si="102"/>
        <v>0</v>
      </c>
      <c r="AJ22" s="6">
        <f t="shared" si="89"/>
        <v>0</v>
      </c>
      <c r="AK22" s="4">
        <f t="shared" si="25"/>
        <v>0</v>
      </c>
      <c r="AL22" s="5">
        <f t="shared" si="103"/>
        <v>0</v>
      </c>
      <c r="AM22" s="5"/>
      <c r="AN22" s="5">
        <f t="shared" si="104"/>
        <v>0</v>
      </c>
      <c r="AO22" s="6">
        <f t="shared" si="90"/>
        <v>0</v>
      </c>
      <c r="AP22" s="4">
        <f t="shared" si="28"/>
        <v>0</v>
      </c>
      <c r="AQ22" s="5">
        <f t="shared" si="105"/>
        <v>0</v>
      </c>
      <c r="AR22" s="5"/>
      <c r="AS22" s="5">
        <f t="shared" si="106"/>
        <v>0</v>
      </c>
      <c r="AT22" s="6">
        <f t="shared" si="67"/>
        <v>0</v>
      </c>
      <c r="AU22" s="4">
        <f t="shared" si="32"/>
        <v>150000</v>
      </c>
      <c r="AV22" s="5">
        <f t="shared" si="107"/>
        <v>150000</v>
      </c>
      <c r="AW22" s="5">
        <v>300000</v>
      </c>
      <c r="AX22" s="5"/>
      <c r="AY22" s="6">
        <f t="shared" si="69"/>
        <v>300000</v>
      </c>
      <c r="AZ22" s="4">
        <f t="shared" si="35"/>
        <v>0</v>
      </c>
      <c r="BA22" s="5">
        <f t="shared" si="108"/>
        <v>0</v>
      </c>
      <c r="BB22" s="5"/>
      <c r="BC22" s="5">
        <f t="shared" si="109"/>
        <v>0</v>
      </c>
      <c r="BD22" s="6">
        <f t="shared" si="71"/>
        <v>0</v>
      </c>
      <c r="BE22" s="35">
        <f t="shared" si="39"/>
        <v>50000</v>
      </c>
    </row>
    <row r="23" spans="1:57" s="36" customFormat="1" x14ac:dyDescent="0.3">
      <c r="A23" s="22">
        <v>18</v>
      </c>
      <c r="B23" s="23">
        <v>33141112</v>
      </c>
      <c r="C23" s="24" t="s">
        <v>42</v>
      </c>
      <c r="D23" s="25">
        <v>20</v>
      </c>
      <c r="E23" s="26">
        <f t="shared" si="0"/>
        <v>500</v>
      </c>
      <c r="F23" s="27">
        <v>10000</v>
      </c>
      <c r="G23" s="4">
        <f t="shared" si="72"/>
        <v>0</v>
      </c>
      <c r="H23" s="5">
        <f t="shared" si="91"/>
        <v>0</v>
      </c>
      <c r="I23" s="5"/>
      <c r="J23" s="5">
        <f t="shared" si="92"/>
        <v>0</v>
      </c>
      <c r="K23" s="6">
        <f t="shared" si="74"/>
        <v>0</v>
      </c>
      <c r="L23" s="4">
        <f t="shared" si="75"/>
        <v>0</v>
      </c>
      <c r="M23" s="5">
        <f t="shared" si="93"/>
        <v>0</v>
      </c>
      <c r="N23" s="5"/>
      <c r="O23" s="5">
        <f t="shared" si="94"/>
        <v>0</v>
      </c>
      <c r="P23" s="6">
        <f t="shared" si="77"/>
        <v>0</v>
      </c>
      <c r="Q23" s="19">
        <f t="shared" si="78"/>
        <v>666.66650000000004</v>
      </c>
      <c r="R23" s="20">
        <f t="shared" si="95"/>
        <v>799.99979999999994</v>
      </c>
      <c r="S23" s="20">
        <v>13333.33</v>
      </c>
      <c r="T23" s="20">
        <f t="shared" si="96"/>
        <v>2666.6660000000002</v>
      </c>
      <c r="U23" s="21">
        <f t="shared" si="80"/>
        <v>15999.995999999999</v>
      </c>
      <c r="V23" s="4">
        <f t="shared" si="81"/>
        <v>0</v>
      </c>
      <c r="W23" s="5">
        <f t="shared" si="97"/>
        <v>0</v>
      </c>
      <c r="X23" s="5"/>
      <c r="Y23" s="5">
        <f t="shared" si="98"/>
        <v>0</v>
      </c>
      <c r="Z23" s="6">
        <f t="shared" si="83"/>
        <v>0</v>
      </c>
      <c r="AA23" s="4">
        <f t="shared" si="84"/>
        <v>0</v>
      </c>
      <c r="AB23" s="5">
        <f t="shared" si="99"/>
        <v>0</v>
      </c>
      <c r="AC23" s="5"/>
      <c r="AD23" s="5">
        <f t="shared" si="100"/>
        <v>0</v>
      </c>
      <c r="AE23" s="6">
        <f t="shared" si="86"/>
        <v>0</v>
      </c>
      <c r="AF23" s="4">
        <f t="shared" si="87"/>
        <v>0</v>
      </c>
      <c r="AG23" s="5">
        <f t="shared" si="101"/>
        <v>0</v>
      </c>
      <c r="AH23" s="5"/>
      <c r="AI23" s="5">
        <f t="shared" si="102"/>
        <v>0</v>
      </c>
      <c r="AJ23" s="6">
        <f t="shared" si="89"/>
        <v>0</v>
      </c>
      <c r="AK23" s="4">
        <f t="shared" si="25"/>
        <v>0</v>
      </c>
      <c r="AL23" s="5">
        <f t="shared" si="103"/>
        <v>0</v>
      </c>
      <c r="AM23" s="5"/>
      <c r="AN23" s="5">
        <f t="shared" si="104"/>
        <v>0</v>
      </c>
      <c r="AO23" s="6">
        <f t="shared" si="90"/>
        <v>0</v>
      </c>
      <c r="AP23" s="4">
        <f t="shared" si="28"/>
        <v>0</v>
      </c>
      <c r="AQ23" s="5">
        <f t="shared" si="105"/>
        <v>0</v>
      </c>
      <c r="AR23" s="5"/>
      <c r="AS23" s="5">
        <f t="shared" si="106"/>
        <v>0</v>
      </c>
      <c r="AT23" s="6">
        <f t="shared" si="67"/>
        <v>0</v>
      </c>
      <c r="AU23" s="4">
        <f t="shared" si="32"/>
        <v>800</v>
      </c>
      <c r="AV23" s="5">
        <f t="shared" si="107"/>
        <v>800</v>
      </c>
      <c r="AW23" s="5">
        <v>16000</v>
      </c>
      <c r="AX23" s="5"/>
      <c r="AY23" s="6">
        <f t="shared" si="69"/>
        <v>16000</v>
      </c>
      <c r="AZ23" s="4">
        <f t="shared" si="35"/>
        <v>0</v>
      </c>
      <c r="BA23" s="5">
        <f t="shared" si="108"/>
        <v>0</v>
      </c>
      <c r="BB23" s="5"/>
      <c r="BC23" s="5">
        <f t="shared" si="109"/>
        <v>0</v>
      </c>
      <c r="BD23" s="6">
        <f t="shared" si="71"/>
        <v>0</v>
      </c>
      <c r="BE23" s="35">
        <f t="shared" si="39"/>
        <v>13333.33</v>
      </c>
    </row>
    <row r="24" spans="1:57" s="36" customFormat="1" x14ac:dyDescent="0.3">
      <c r="A24" s="22">
        <v>19</v>
      </c>
      <c r="B24" s="23">
        <v>33141112</v>
      </c>
      <c r="C24" s="24" t="s">
        <v>43</v>
      </c>
      <c r="D24" s="25">
        <v>10</v>
      </c>
      <c r="E24" s="26">
        <f t="shared" si="0"/>
        <v>700</v>
      </c>
      <c r="F24" s="27">
        <v>7000</v>
      </c>
      <c r="G24" s="4">
        <f t="shared" si="72"/>
        <v>0</v>
      </c>
      <c r="H24" s="5">
        <f t="shared" si="91"/>
        <v>0</v>
      </c>
      <c r="I24" s="5"/>
      <c r="J24" s="5">
        <f t="shared" si="92"/>
        <v>0</v>
      </c>
      <c r="K24" s="6">
        <f t="shared" si="74"/>
        <v>0</v>
      </c>
      <c r="L24" s="4">
        <f t="shared" si="75"/>
        <v>0</v>
      </c>
      <c r="M24" s="5">
        <f t="shared" si="93"/>
        <v>0</v>
      </c>
      <c r="N24" s="5"/>
      <c r="O24" s="5">
        <f t="shared" si="94"/>
        <v>0</v>
      </c>
      <c r="P24" s="6">
        <f t="shared" si="77"/>
        <v>0</v>
      </c>
      <c r="Q24" s="19">
        <f t="shared" si="78"/>
        <v>833.33299999999997</v>
      </c>
      <c r="R24" s="20">
        <f t="shared" si="95"/>
        <v>999.99959999999987</v>
      </c>
      <c r="S24" s="20">
        <v>8333.33</v>
      </c>
      <c r="T24" s="20">
        <f t="shared" si="96"/>
        <v>1666.6660000000002</v>
      </c>
      <c r="U24" s="21">
        <f t="shared" si="80"/>
        <v>9999.9959999999992</v>
      </c>
      <c r="V24" s="4">
        <f t="shared" si="81"/>
        <v>0</v>
      </c>
      <c r="W24" s="5">
        <f t="shared" si="97"/>
        <v>0</v>
      </c>
      <c r="X24" s="5"/>
      <c r="Y24" s="5">
        <f t="shared" si="98"/>
        <v>0</v>
      </c>
      <c r="Z24" s="6">
        <f t="shared" si="83"/>
        <v>0</v>
      </c>
      <c r="AA24" s="4">
        <f t="shared" si="84"/>
        <v>0</v>
      </c>
      <c r="AB24" s="5">
        <f t="shared" si="99"/>
        <v>0</v>
      </c>
      <c r="AC24" s="5"/>
      <c r="AD24" s="5">
        <f t="shared" si="100"/>
        <v>0</v>
      </c>
      <c r="AE24" s="6">
        <f t="shared" si="86"/>
        <v>0</v>
      </c>
      <c r="AF24" s="4">
        <f t="shared" si="87"/>
        <v>0</v>
      </c>
      <c r="AG24" s="5">
        <f t="shared" si="101"/>
        <v>0</v>
      </c>
      <c r="AH24" s="5"/>
      <c r="AI24" s="5">
        <f t="shared" si="102"/>
        <v>0</v>
      </c>
      <c r="AJ24" s="6">
        <f t="shared" si="89"/>
        <v>0</v>
      </c>
      <c r="AK24" s="4">
        <f t="shared" si="25"/>
        <v>0</v>
      </c>
      <c r="AL24" s="5">
        <f t="shared" si="103"/>
        <v>0</v>
      </c>
      <c r="AM24" s="5"/>
      <c r="AN24" s="5">
        <f t="shared" si="104"/>
        <v>0</v>
      </c>
      <c r="AO24" s="6">
        <f t="shared" si="90"/>
        <v>0</v>
      </c>
      <c r="AP24" s="4">
        <f t="shared" si="28"/>
        <v>0</v>
      </c>
      <c r="AQ24" s="5">
        <f t="shared" si="105"/>
        <v>0</v>
      </c>
      <c r="AR24" s="5"/>
      <c r="AS24" s="5">
        <f t="shared" si="106"/>
        <v>0</v>
      </c>
      <c r="AT24" s="6">
        <f t="shared" si="67"/>
        <v>0</v>
      </c>
      <c r="AU24" s="4">
        <f t="shared" si="32"/>
        <v>1000</v>
      </c>
      <c r="AV24" s="5">
        <f t="shared" si="107"/>
        <v>1000</v>
      </c>
      <c r="AW24" s="5">
        <v>10000</v>
      </c>
      <c r="AX24" s="5"/>
      <c r="AY24" s="6">
        <f t="shared" si="69"/>
        <v>10000</v>
      </c>
      <c r="AZ24" s="4">
        <f t="shared" si="35"/>
        <v>0</v>
      </c>
      <c r="BA24" s="5">
        <f t="shared" si="108"/>
        <v>0</v>
      </c>
      <c r="BB24" s="5"/>
      <c r="BC24" s="5">
        <f t="shared" si="109"/>
        <v>0</v>
      </c>
      <c r="BD24" s="6">
        <f t="shared" si="71"/>
        <v>0</v>
      </c>
      <c r="BE24" s="35">
        <f t="shared" si="39"/>
        <v>8333.33</v>
      </c>
    </row>
    <row r="25" spans="1:57" s="36" customFormat="1" x14ac:dyDescent="0.3">
      <c r="A25" s="7">
        <v>20</v>
      </c>
      <c r="B25" s="8">
        <v>33141212</v>
      </c>
      <c r="C25" s="9" t="s">
        <v>44</v>
      </c>
      <c r="D25" s="10">
        <v>1</v>
      </c>
      <c r="E25" s="11">
        <f t="shared" si="0"/>
        <v>35000</v>
      </c>
      <c r="F25" s="12">
        <v>35000</v>
      </c>
      <c r="G25" s="4">
        <f t="shared" si="72"/>
        <v>0</v>
      </c>
      <c r="H25" s="5">
        <f t="shared" si="91"/>
        <v>0</v>
      </c>
      <c r="I25" s="5"/>
      <c r="J25" s="5">
        <f t="shared" si="92"/>
        <v>0</v>
      </c>
      <c r="K25" s="6">
        <f t="shared" si="74"/>
        <v>0</v>
      </c>
      <c r="L25" s="4">
        <f t="shared" si="75"/>
        <v>0</v>
      </c>
      <c r="M25" s="5">
        <f t="shared" si="93"/>
        <v>0</v>
      </c>
      <c r="N25" s="5"/>
      <c r="O25" s="5">
        <f t="shared" si="94"/>
        <v>0</v>
      </c>
      <c r="P25" s="6">
        <f t="shared" si="77"/>
        <v>0</v>
      </c>
      <c r="Q25" s="4">
        <f t="shared" si="78"/>
        <v>0</v>
      </c>
      <c r="R25" s="5">
        <f t="shared" si="95"/>
        <v>0</v>
      </c>
      <c r="S25" s="5"/>
      <c r="T25" s="5">
        <f t="shared" si="96"/>
        <v>0</v>
      </c>
      <c r="U25" s="6">
        <f t="shared" si="80"/>
        <v>0</v>
      </c>
      <c r="V25" s="4">
        <f t="shared" si="81"/>
        <v>0</v>
      </c>
      <c r="W25" s="5">
        <f t="shared" si="97"/>
        <v>0</v>
      </c>
      <c r="X25" s="5"/>
      <c r="Y25" s="5">
        <f t="shared" si="98"/>
        <v>0</v>
      </c>
      <c r="Z25" s="6">
        <f t="shared" si="83"/>
        <v>0</v>
      </c>
      <c r="AA25" s="4">
        <f t="shared" si="84"/>
        <v>0</v>
      </c>
      <c r="AB25" s="5">
        <f t="shared" si="99"/>
        <v>0</v>
      </c>
      <c r="AC25" s="5"/>
      <c r="AD25" s="5">
        <f t="shared" si="100"/>
        <v>0</v>
      </c>
      <c r="AE25" s="6">
        <f t="shared" si="86"/>
        <v>0</v>
      </c>
      <c r="AF25" s="4">
        <f t="shared" si="87"/>
        <v>0</v>
      </c>
      <c r="AG25" s="5">
        <f t="shared" si="101"/>
        <v>0</v>
      </c>
      <c r="AH25" s="5"/>
      <c r="AI25" s="5">
        <f t="shared" si="102"/>
        <v>0</v>
      </c>
      <c r="AJ25" s="6">
        <f t="shared" si="89"/>
        <v>0</v>
      </c>
      <c r="AK25" s="4">
        <f t="shared" si="25"/>
        <v>0</v>
      </c>
      <c r="AL25" s="5">
        <f t="shared" si="103"/>
        <v>0</v>
      </c>
      <c r="AM25" s="5"/>
      <c r="AN25" s="5">
        <f t="shared" si="104"/>
        <v>0</v>
      </c>
      <c r="AO25" s="6">
        <f t="shared" si="90"/>
        <v>0</v>
      </c>
      <c r="AP25" s="4">
        <f t="shared" si="28"/>
        <v>0</v>
      </c>
      <c r="AQ25" s="5">
        <f t="shared" si="105"/>
        <v>0</v>
      </c>
      <c r="AR25" s="5"/>
      <c r="AS25" s="5">
        <f t="shared" si="106"/>
        <v>0</v>
      </c>
      <c r="AT25" s="6">
        <f t="shared" si="67"/>
        <v>0</v>
      </c>
      <c r="AU25" s="4">
        <f t="shared" si="32"/>
        <v>0</v>
      </c>
      <c r="AV25" s="5">
        <f t="shared" si="107"/>
        <v>0</v>
      </c>
      <c r="AW25" s="5"/>
      <c r="AX25" s="5"/>
      <c r="AY25" s="6">
        <f t="shared" si="69"/>
        <v>0</v>
      </c>
      <c r="AZ25" s="4">
        <f t="shared" si="35"/>
        <v>0</v>
      </c>
      <c r="BA25" s="5">
        <f t="shared" si="108"/>
        <v>0</v>
      </c>
      <c r="BB25" s="5"/>
      <c r="BC25" s="5">
        <f t="shared" si="109"/>
        <v>0</v>
      </c>
      <c r="BD25" s="6">
        <f t="shared" si="71"/>
        <v>0</v>
      </c>
      <c r="BE25" s="35">
        <f t="shared" si="39"/>
        <v>0</v>
      </c>
    </row>
    <row r="26" spans="1:57" s="36" customFormat="1" ht="14.45" customHeight="1" x14ac:dyDescent="0.3">
      <c r="A26" s="22">
        <v>21</v>
      </c>
      <c r="B26" s="23">
        <v>33141212</v>
      </c>
      <c r="C26" s="24" t="s">
        <v>45</v>
      </c>
      <c r="D26" s="25">
        <v>10</v>
      </c>
      <c r="E26" s="26">
        <f t="shared" si="0"/>
        <v>1100</v>
      </c>
      <c r="F26" s="39">
        <v>11000</v>
      </c>
      <c r="G26" s="4">
        <f t="shared" si="72"/>
        <v>0</v>
      </c>
      <c r="H26" s="5">
        <f t="shared" si="91"/>
        <v>0</v>
      </c>
      <c r="I26" s="5"/>
      <c r="J26" s="5">
        <f t="shared" si="92"/>
        <v>0</v>
      </c>
      <c r="K26" s="6">
        <f t="shared" si="74"/>
        <v>0</v>
      </c>
      <c r="L26" s="4">
        <f t="shared" si="75"/>
        <v>0</v>
      </c>
      <c r="M26" s="5">
        <f t="shared" si="93"/>
        <v>0</v>
      </c>
      <c r="N26" s="5"/>
      <c r="O26" s="5">
        <f t="shared" si="94"/>
        <v>0</v>
      </c>
      <c r="P26" s="6">
        <f t="shared" si="77"/>
        <v>0</v>
      </c>
      <c r="Q26" s="4">
        <f t="shared" si="78"/>
        <v>0</v>
      </c>
      <c r="R26" s="5">
        <f t="shared" si="95"/>
        <v>0</v>
      </c>
      <c r="S26" s="5"/>
      <c r="T26" s="5">
        <f t="shared" si="96"/>
        <v>0</v>
      </c>
      <c r="U26" s="6">
        <f t="shared" si="80"/>
        <v>0</v>
      </c>
      <c r="V26" s="4">
        <f t="shared" si="81"/>
        <v>0</v>
      </c>
      <c r="W26" s="5">
        <f t="shared" si="97"/>
        <v>0</v>
      </c>
      <c r="X26" s="5"/>
      <c r="Y26" s="5">
        <f t="shared" si="98"/>
        <v>0</v>
      </c>
      <c r="Z26" s="6">
        <f t="shared" si="83"/>
        <v>0</v>
      </c>
      <c r="AA26" s="4">
        <f t="shared" si="84"/>
        <v>0</v>
      </c>
      <c r="AB26" s="5">
        <f t="shared" si="99"/>
        <v>0</v>
      </c>
      <c r="AC26" s="5"/>
      <c r="AD26" s="5">
        <f t="shared" si="100"/>
        <v>0</v>
      </c>
      <c r="AE26" s="6">
        <f t="shared" si="86"/>
        <v>0</v>
      </c>
      <c r="AF26" s="4">
        <f t="shared" si="87"/>
        <v>0</v>
      </c>
      <c r="AG26" s="5">
        <f t="shared" si="101"/>
        <v>0</v>
      </c>
      <c r="AH26" s="5"/>
      <c r="AI26" s="5">
        <f t="shared" si="102"/>
        <v>0</v>
      </c>
      <c r="AJ26" s="6">
        <f t="shared" si="89"/>
        <v>0</v>
      </c>
      <c r="AK26" s="19">
        <f t="shared" si="25"/>
        <v>1550</v>
      </c>
      <c r="AL26" s="20">
        <f t="shared" si="103"/>
        <v>1550</v>
      </c>
      <c r="AM26" s="20">
        <v>15500</v>
      </c>
      <c r="AN26" s="20"/>
      <c r="AO26" s="21">
        <f t="shared" si="90"/>
        <v>15500</v>
      </c>
      <c r="AP26" s="4">
        <f t="shared" si="28"/>
        <v>0</v>
      </c>
      <c r="AQ26" s="5">
        <f t="shared" si="105"/>
        <v>0</v>
      </c>
      <c r="AR26" s="5"/>
      <c r="AS26" s="5">
        <f t="shared" si="106"/>
        <v>0</v>
      </c>
      <c r="AT26" s="6">
        <f t="shared" si="67"/>
        <v>0</v>
      </c>
      <c r="AU26" s="4">
        <f t="shared" si="32"/>
        <v>1600</v>
      </c>
      <c r="AV26" s="5">
        <f t="shared" si="107"/>
        <v>1600</v>
      </c>
      <c r="AW26" s="5">
        <v>16000</v>
      </c>
      <c r="AX26" s="5"/>
      <c r="AY26" s="6">
        <f t="shared" si="69"/>
        <v>16000</v>
      </c>
      <c r="AZ26" s="4">
        <f t="shared" si="35"/>
        <v>0</v>
      </c>
      <c r="BA26" s="5">
        <f t="shared" si="108"/>
        <v>0</v>
      </c>
      <c r="BB26" s="5"/>
      <c r="BC26" s="5">
        <f t="shared" si="109"/>
        <v>0</v>
      </c>
      <c r="BD26" s="6">
        <f t="shared" si="71"/>
        <v>0</v>
      </c>
      <c r="BE26" s="35">
        <f t="shared" si="39"/>
        <v>15500</v>
      </c>
    </row>
    <row r="27" spans="1:57" s="36" customFormat="1" x14ac:dyDescent="0.3">
      <c r="A27" s="13">
        <v>22</v>
      </c>
      <c r="B27" s="14">
        <v>33141212</v>
      </c>
      <c r="C27" s="15" t="s">
        <v>58</v>
      </c>
      <c r="D27" s="16">
        <v>1</v>
      </c>
      <c r="E27" s="17">
        <f t="shared" si="0"/>
        <v>560000</v>
      </c>
      <c r="F27" s="18">
        <v>560000</v>
      </c>
      <c r="G27" s="1">
        <f t="shared" si="72"/>
        <v>437500</v>
      </c>
      <c r="H27" s="2">
        <f t="shared" si="91"/>
        <v>525000</v>
      </c>
      <c r="I27" s="2">
        <v>437500</v>
      </c>
      <c r="J27" s="2">
        <f t="shared" si="92"/>
        <v>87500</v>
      </c>
      <c r="K27" s="3">
        <f t="shared" si="74"/>
        <v>525000</v>
      </c>
      <c r="L27" s="4">
        <f t="shared" si="75"/>
        <v>0</v>
      </c>
      <c r="M27" s="5">
        <f t="shared" si="93"/>
        <v>0</v>
      </c>
      <c r="N27" s="5"/>
      <c r="O27" s="5">
        <f t="shared" si="94"/>
        <v>0</v>
      </c>
      <c r="P27" s="6">
        <f t="shared" si="77"/>
        <v>0</v>
      </c>
      <c r="Q27" s="4">
        <f t="shared" si="78"/>
        <v>950000</v>
      </c>
      <c r="R27" s="5">
        <f t="shared" si="95"/>
        <v>1140000</v>
      </c>
      <c r="S27" s="5">
        <v>950000</v>
      </c>
      <c r="T27" s="5">
        <f t="shared" si="96"/>
        <v>190000</v>
      </c>
      <c r="U27" s="6">
        <f t="shared" si="80"/>
        <v>1140000</v>
      </c>
      <c r="V27" s="4">
        <f t="shared" si="81"/>
        <v>0</v>
      </c>
      <c r="W27" s="5">
        <f t="shared" si="97"/>
        <v>0</v>
      </c>
      <c r="X27" s="5"/>
      <c r="Y27" s="5">
        <f t="shared" si="98"/>
        <v>0</v>
      </c>
      <c r="Z27" s="6">
        <f t="shared" si="83"/>
        <v>0</v>
      </c>
      <c r="AA27" s="4">
        <f t="shared" si="84"/>
        <v>0</v>
      </c>
      <c r="AB27" s="5">
        <f t="shared" si="99"/>
        <v>0</v>
      </c>
      <c r="AC27" s="5"/>
      <c r="AD27" s="5">
        <f t="shared" si="100"/>
        <v>0</v>
      </c>
      <c r="AE27" s="6">
        <f t="shared" si="86"/>
        <v>0</v>
      </c>
      <c r="AF27" s="4">
        <f t="shared" si="87"/>
        <v>0</v>
      </c>
      <c r="AG27" s="5">
        <f t="shared" si="101"/>
        <v>0</v>
      </c>
      <c r="AH27" s="5"/>
      <c r="AI27" s="5">
        <f t="shared" si="102"/>
        <v>0</v>
      </c>
      <c r="AJ27" s="6">
        <f t="shared" si="89"/>
        <v>0</v>
      </c>
      <c r="AK27" s="4">
        <f t="shared" si="25"/>
        <v>0</v>
      </c>
      <c r="AL27" s="5">
        <f t="shared" si="103"/>
        <v>0</v>
      </c>
      <c r="AM27" s="5"/>
      <c r="AN27" s="5">
        <f t="shared" si="104"/>
        <v>0</v>
      </c>
      <c r="AO27" s="6">
        <f t="shared" si="90"/>
        <v>0</v>
      </c>
      <c r="AP27" s="4">
        <f t="shared" si="28"/>
        <v>0</v>
      </c>
      <c r="AQ27" s="5">
        <f t="shared" si="105"/>
        <v>0</v>
      </c>
      <c r="AR27" s="5"/>
      <c r="AS27" s="5">
        <f t="shared" si="106"/>
        <v>0</v>
      </c>
      <c r="AT27" s="6">
        <f t="shared" si="67"/>
        <v>0</v>
      </c>
      <c r="AU27" s="4">
        <f t="shared" si="32"/>
        <v>0</v>
      </c>
      <c r="AV27" s="5">
        <f t="shared" si="107"/>
        <v>0</v>
      </c>
      <c r="AW27" s="5"/>
      <c r="AX27" s="5"/>
      <c r="AY27" s="6">
        <f t="shared" si="69"/>
        <v>0</v>
      </c>
      <c r="AZ27" s="4">
        <f t="shared" si="35"/>
        <v>0</v>
      </c>
      <c r="BA27" s="5">
        <f t="shared" si="108"/>
        <v>0</v>
      </c>
      <c r="BB27" s="5"/>
      <c r="BC27" s="5">
        <f t="shared" si="109"/>
        <v>0</v>
      </c>
      <c r="BD27" s="6">
        <f t="shared" si="71"/>
        <v>0</v>
      </c>
      <c r="BE27" s="35">
        <f t="shared" si="39"/>
        <v>437500</v>
      </c>
    </row>
    <row r="28" spans="1:57" s="36" customFormat="1" ht="54" x14ac:dyDescent="0.3">
      <c r="A28" s="13">
        <v>23</v>
      </c>
      <c r="B28" s="14">
        <v>33141212</v>
      </c>
      <c r="C28" s="15" t="s">
        <v>59</v>
      </c>
      <c r="D28" s="16">
        <v>500</v>
      </c>
      <c r="E28" s="17">
        <f t="shared" si="0"/>
        <v>230</v>
      </c>
      <c r="F28" s="18">
        <v>115000</v>
      </c>
      <c r="G28" s="1">
        <f t="shared" si="72"/>
        <v>140</v>
      </c>
      <c r="H28" s="2">
        <f t="shared" si="91"/>
        <v>168</v>
      </c>
      <c r="I28" s="2">
        <v>70000</v>
      </c>
      <c r="J28" s="2">
        <f t="shared" si="92"/>
        <v>14000</v>
      </c>
      <c r="K28" s="3">
        <f t="shared" si="74"/>
        <v>84000</v>
      </c>
      <c r="L28" s="4">
        <f t="shared" si="75"/>
        <v>0</v>
      </c>
      <c r="M28" s="5">
        <f t="shared" si="93"/>
        <v>0</v>
      </c>
      <c r="N28" s="5"/>
      <c r="O28" s="5">
        <f t="shared" si="94"/>
        <v>0</v>
      </c>
      <c r="P28" s="6">
        <f t="shared" si="77"/>
        <v>0</v>
      </c>
      <c r="Q28" s="4">
        <f t="shared" si="78"/>
        <v>0</v>
      </c>
      <c r="R28" s="5">
        <f t="shared" si="95"/>
        <v>0</v>
      </c>
      <c r="S28" s="5"/>
      <c r="T28" s="5">
        <f t="shared" si="96"/>
        <v>0</v>
      </c>
      <c r="U28" s="6">
        <f t="shared" si="80"/>
        <v>0</v>
      </c>
      <c r="V28" s="4">
        <f t="shared" si="81"/>
        <v>0</v>
      </c>
      <c r="W28" s="5">
        <f t="shared" si="97"/>
        <v>0</v>
      </c>
      <c r="X28" s="5"/>
      <c r="Y28" s="5">
        <f t="shared" si="98"/>
        <v>0</v>
      </c>
      <c r="Z28" s="6">
        <f t="shared" si="83"/>
        <v>0</v>
      </c>
      <c r="AA28" s="4">
        <f t="shared" si="84"/>
        <v>0</v>
      </c>
      <c r="AB28" s="5">
        <f t="shared" si="99"/>
        <v>0</v>
      </c>
      <c r="AC28" s="5"/>
      <c r="AD28" s="5">
        <f t="shared" si="100"/>
        <v>0</v>
      </c>
      <c r="AE28" s="6">
        <f t="shared" si="86"/>
        <v>0</v>
      </c>
      <c r="AF28" s="4">
        <f t="shared" si="87"/>
        <v>0</v>
      </c>
      <c r="AG28" s="5">
        <f t="shared" si="101"/>
        <v>0</v>
      </c>
      <c r="AH28" s="5"/>
      <c r="AI28" s="5">
        <f t="shared" si="102"/>
        <v>0</v>
      </c>
      <c r="AJ28" s="6">
        <f t="shared" si="89"/>
        <v>0</v>
      </c>
      <c r="AK28" s="4">
        <f t="shared" si="25"/>
        <v>0</v>
      </c>
      <c r="AL28" s="5">
        <f t="shared" si="103"/>
        <v>0</v>
      </c>
      <c r="AM28" s="5"/>
      <c r="AN28" s="5">
        <f t="shared" si="104"/>
        <v>0</v>
      </c>
      <c r="AO28" s="6">
        <f t="shared" si="90"/>
        <v>0</v>
      </c>
      <c r="AP28" s="4">
        <f t="shared" si="28"/>
        <v>0</v>
      </c>
      <c r="AQ28" s="5">
        <f t="shared" si="105"/>
        <v>0</v>
      </c>
      <c r="AR28" s="5"/>
      <c r="AS28" s="5">
        <f t="shared" si="106"/>
        <v>0</v>
      </c>
      <c r="AT28" s="6">
        <f t="shared" si="67"/>
        <v>0</v>
      </c>
      <c r="AU28" s="4">
        <f t="shared" si="32"/>
        <v>0</v>
      </c>
      <c r="AV28" s="5">
        <f t="shared" si="107"/>
        <v>0</v>
      </c>
      <c r="AW28" s="5"/>
      <c r="AX28" s="5"/>
      <c r="AY28" s="6">
        <f t="shared" si="69"/>
        <v>0</v>
      </c>
      <c r="AZ28" s="4">
        <f t="shared" si="35"/>
        <v>0</v>
      </c>
      <c r="BA28" s="5">
        <f t="shared" si="108"/>
        <v>0</v>
      </c>
      <c r="BB28" s="5"/>
      <c r="BC28" s="5">
        <f t="shared" si="109"/>
        <v>0</v>
      </c>
      <c r="BD28" s="6">
        <f t="shared" si="71"/>
        <v>0</v>
      </c>
      <c r="BE28" s="35">
        <f t="shared" si="39"/>
        <v>70000</v>
      </c>
    </row>
    <row r="29" spans="1:57" s="36" customFormat="1" x14ac:dyDescent="0.3">
      <c r="A29" s="13">
        <v>24</v>
      </c>
      <c r="B29" s="14">
        <v>33141212</v>
      </c>
      <c r="C29" s="15" t="s">
        <v>60</v>
      </c>
      <c r="D29" s="16">
        <v>1000</v>
      </c>
      <c r="E29" s="17">
        <f t="shared" si="0"/>
        <v>500</v>
      </c>
      <c r="F29" s="18">
        <v>500000</v>
      </c>
      <c r="G29" s="1">
        <f t="shared" si="72"/>
        <v>330</v>
      </c>
      <c r="H29" s="2">
        <f t="shared" si="91"/>
        <v>396</v>
      </c>
      <c r="I29" s="2">
        <v>330000</v>
      </c>
      <c r="J29" s="2">
        <f t="shared" si="92"/>
        <v>66000</v>
      </c>
      <c r="K29" s="3">
        <f t="shared" si="74"/>
        <v>396000</v>
      </c>
      <c r="L29" s="4">
        <f t="shared" si="75"/>
        <v>0</v>
      </c>
      <c r="M29" s="5">
        <f t="shared" si="93"/>
        <v>0</v>
      </c>
      <c r="N29" s="5"/>
      <c r="O29" s="5">
        <f t="shared" si="94"/>
        <v>0</v>
      </c>
      <c r="P29" s="6">
        <f t="shared" si="77"/>
        <v>0</v>
      </c>
      <c r="Q29" s="4">
        <f t="shared" si="78"/>
        <v>350</v>
      </c>
      <c r="R29" s="5">
        <f t="shared" si="95"/>
        <v>420</v>
      </c>
      <c r="S29" s="5">
        <v>350000</v>
      </c>
      <c r="T29" s="5">
        <f t="shared" si="96"/>
        <v>70000</v>
      </c>
      <c r="U29" s="6">
        <f t="shared" si="80"/>
        <v>420000</v>
      </c>
      <c r="V29" s="4">
        <f t="shared" si="81"/>
        <v>0</v>
      </c>
      <c r="W29" s="5">
        <f t="shared" si="97"/>
        <v>0</v>
      </c>
      <c r="X29" s="5"/>
      <c r="Y29" s="5">
        <f t="shared" si="98"/>
        <v>0</v>
      </c>
      <c r="Z29" s="6">
        <f t="shared" si="83"/>
        <v>0</v>
      </c>
      <c r="AA29" s="4">
        <f t="shared" si="84"/>
        <v>0</v>
      </c>
      <c r="AB29" s="5">
        <f t="shared" si="99"/>
        <v>0</v>
      </c>
      <c r="AC29" s="5"/>
      <c r="AD29" s="5">
        <f t="shared" si="100"/>
        <v>0</v>
      </c>
      <c r="AE29" s="6">
        <f t="shared" si="86"/>
        <v>0</v>
      </c>
      <c r="AF29" s="4">
        <f t="shared" si="87"/>
        <v>0</v>
      </c>
      <c r="AG29" s="5">
        <f t="shared" si="101"/>
        <v>0</v>
      </c>
      <c r="AH29" s="5"/>
      <c r="AI29" s="5">
        <f t="shared" si="102"/>
        <v>0</v>
      </c>
      <c r="AJ29" s="6">
        <f t="shared" si="89"/>
        <v>0</v>
      </c>
      <c r="AK29" s="4">
        <f t="shared" si="25"/>
        <v>0</v>
      </c>
      <c r="AL29" s="5">
        <f t="shared" si="103"/>
        <v>0</v>
      </c>
      <c r="AM29" s="5"/>
      <c r="AN29" s="5">
        <f t="shared" si="104"/>
        <v>0</v>
      </c>
      <c r="AO29" s="6">
        <f t="shared" si="90"/>
        <v>0</v>
      </c>
      <c r="AP29" s="4">
        <f t="shared" si="28"/>
        <v>0</v>
      </c>
      <c r="AQ29" s="5">
        <f t="shared" si="105"/>
        <v>0</v>
      </c>
      <c r="AR29" s="5"/>
      <c r="AS29" s="5">
        <f t="shared" si="106"/>
        <v>0</v>
      </c>
      <c r="AT29" s="6">
        <f t="shared" si="67"/>
        <v>0</v>
      </c>
      <c r="AU29" s="4">
        <f t="shared" si="32"/>
        <v>0</v>
      </c>
      <c r="AV29" s="5">
        <f t="shared" si="107"/>
        <v>0</v>
      </c>
      <c r="AW29" s="5"/>
      <c r="AX29" s="5"/>
      <c r="AY29" s="6">
        <f t="shared" si="69"/>
        <v>0</v>
      </c>
      <c r="AZ29" s="4">
        <f t="shared" si="35"/>
        <v>0</v>
      </c>
      <c r="BA29" s="5">
        <f t="shared" si="108"/>
        <v>0</v>
      </c>
      <c r="BB29" s="5"/>
      <c r="BC29" s="5">
        <f t="shared" si="109"/>
        <v>0</v>
      </c>
      <c r="BD29" s="6">
        <f t="shared" si="71"/>
        <v>0</v>
      </c>
      <c r="BE29" s="35">
        <f t="shared" si="39"/>
        <v>330000</v>
      </c>
    </row>
    <row r="30" spans="1:57" s="36" customFormat="1" ht="27" x14ac:dyDescent="0.3">
      <c r="A30" s="13">
        <v>25</v>
      </c>
      <c r="B30" s="14">
        <v>33141212</v>
      </c>
      <c r="C30" s="15" t="s">
        <v>61</v>
      </c>
      <c r="D30" s="16">
        <v>1</v>
      </c>
      <c r="E30" s="17">
        <f t="shared" si="0"/>
        <v>690000</v>
      </c>
      <c r="F30" s="18">
        <v>690000</v>
      </c>
      <c r="G30" s="1">
        <f t="shared" si="72"/>
        <v>508000</v>
      </c>
      <c r="H30" s="2">
        <f t="shared" si="91"/>
        <v>609600</v>
      </c>
      <c r="I30" s="2">
        <v>508000</v>
      </c>
      <c r="J30" s="2">
        <f t="shared" si="92"/>
        <v>101600</v>
      </c>
      <c r="K30" s="3">
        <f t="shared" si="74"/>
        <v>609600</v>
      </c>
      <c r="L30" s="4">
        <f t="shared" si="75"/>
        <v>0</v>
      </c>
      <c r="M30" s="5">
        <f t="shared" si="93"/>
        <v>0</v>
      </c>
      <c r="N30" s="5"/>
      <c r="O30" s="5">
        <f t="shared" si="94"/>
        <v>0</v>
      </c>
      <c r="P30" s="6">
        <f t="shared" si="77"/>
        <v>0</v>
      </c>
      <c r="Q30" s="4">
        <f t="shared" si="78"/>
        <v>0</v>
      </c>
      <c r="R30" s="5">
        <f t="shared" si="95"/>
        <v>0</v>
      </c>
      <c r="S30" s="5"/>
      <c r="T30" s="5">
        <f t="shared" si="96"/>
        <v>0</v>
      </c>
      <c r="U30" s="6">
        <f t="shared" si="80"/>
        <v>0</v>
      </c>
      <c r="V30" s="4">
        <f t="shared" si="81"/>
        <v>0</v>
      </c>
      <c r="W30" s="5">
        <f t="shared" si="97"/>
        <v>0</v>
      </c>
      <c r="X30" s="5"/>
      <c r="Y30" s="5">
        <f t="shared" si="98"/>
        <v>0</v>
      </c>
      <c r="Z30" s="6">
        <f t="shared" si="83"/>
        <v>0</v>
      </c>
      <c r="AA30" s="4">
        <f t="shared" si="84"/>
        <v>0</v>
      </c>
      <c r="AB30" s="5">
        <f t="shared" si="99"/>
        <v>0</v>
      </c>
      <c r="AC30" s="5"/>
      <c r="AD30" s="5">
        <f t="shared" si="100"/>
        <v>0</v>
      </c>
      <c r="AE30" s="6">
        <f t="shared" si="86"/>
        <v>0</v>
      </c>
      <c r="AF30" s="4">
        <f t="shared" si="87"/>
        <v>0</v>
      </c>
      <c r="AG30" s="5">
        <f t="shared" si="101"/>
        <v>0</v>
      </c>
      <c r="AH30" s="5"/>
      <c r="AI30" s="5">
        <f t="shared" si="102"/>
        <v>0</v>
      </c>
      <c r="AJ30" s="6">
        <f t="shared" si="89"/>
        <v>0</v>
      </c>
      <c r="AK30" s="4">
        <f t="shared" si="25"/>
        <v>0</v>
      </c>
      <c r="AL30" s="5">
        <f t="shared" si="103"/>
        <v>0</v>
      </c>
      <c r="AM30" s="5"/>
      <c r="AN30" s="5">
        <f t="shared" si="104"/>
        <v>0</v>
      </c>
      <c r="AO30" s="6">
        <f t="shared" si="90"/>
        <v>0</v>
      </c>
      <c r="AP30" s="4">
        <f t="shared" si="28"/>
        <v>0</v>
      </c>
      <c r="AQ30" s="5">
        <f t="shared" si="105"/>
        <v>0</v>
      </c>
      <c r="AR30" s="5"/>
      <c r="AS30" s="5">
        <f t="shared" si="106"/>
        <v>0</v>
      </c>
      <c r="AT30" s="6">
        <f t="shared" si="67"/>
        <v>0</v>
      </c>
      <c r="AU30" s="4">
        <f t="shared" si="32"/>
        <v>0</v>
      </c>
      <c r="AV30" s="5">
        <f t="shared" si="107"/>
        <v>0</v>
      </c>
      <c r="AW30" s="5"/>
      <c r="AX30" s="5"/>
      <c r="AY30" s="6">
        <f t="shared" si="69"/>
        <v>0</v>
      </c>
      <c r="AZ30" s="4">
        <f t="shared" si="35"/>
        <v>0</v>
      </c>
      <c r="BA30" s="5">
        <f t="shared" si="108"/>
        <v>0</v>
      </c>
      <c r="BB30" s="5"/>
      <c r="BC30" s="5">
        <f t="shared" si="109"/>
        <v>0</v>
      </c>
      <c r="BD30" s="6">
        <f t="shared" si="71"/>
        <v>0</v>
      </c>
      <c r="BE30" s="35">
        <f t="shared" si="39"/>
        <v>508000</v>
      </c>
    </row>
    <row r="31" spans="1:57" s="36" customFormat="1" ht="40.5" x14ac:dyDescent="0.3">
      <c r="A31" s="13">
        <v>26</v>
      </c>
      <c r="B31" s="14">
        <v>33141211</v>
      </c>
      <c r="C31" s="15" t="s">
        <v>62</v>
      </c>
      <c r="D31" s="16">
        <v>1000</v>
      </c>
      <c r="E31" s="17">
        <f t="shared" si="0"/>
        <v>150</v>
      </c>
      <c r="F31" s="18">
        <v>150000</v>
      </c>
      <c r="G31" s="1">
        <f t="shared" si="72"/>
        <v>116</v>
      </c>
      <c r="H31" s="2">
        <f t="shared" si="91"/>
        <v>139.19999999999999</v>
      </c>
      <c r="I31" s="2">
        <v>116000</v>
      </c>
      <c r="J31" s="2">
        <f t="shared" si="92"/>
        <v>23200</v>
      </c>
      <c r="K31" s="3">
        <f t="shared" si="74"/>
        <v>139200</v>
      </c>
      <c r="L31" s="4">
        <f t="shared" si="75"/>
        <v>0</v>
      </c>
      <c r="M31" s="5">
        <f t="shared" si="93"/>
        <v>0</v>
      </c>
      <c r="N31" s="5"/>
      <c r="O31" s="5">
        <f t="shared" si="94"/>
        <v>0</v>
      </c>
      <c r="P31" s="6">
        <f t="shared" si="77"/>
        <v>0</v>
      </c>
      <c r="Q31" s="4">
        <f t="shared" si="78"/>
        <v>0</v>
      </c>
      <c r="R31" s="5">
        <f t="shared" si="95"/>
        <v>0</v>
      </c>
      <c r="S31" s="5"/>
      <c r="T31" s="5">
        <f t="shared" si="96"/>
        <v>0</v>
      </c>
      <c r="U31" s="6">
        <f t="shared" si="80"/>
        <v>0</v>
      </c>
      <c r="V31" s="4">
        <f t="shared" si="81"/>
        <v>0</v>
      </c>
      <c r="W31" s="5">
        <f t="shared" si="97"/>
        <v>0</v>
      </c>
      <c r="X31" s="5"/>
      <c r="Y31" s="5">
        <f t="shared" si="98"/>
        <v>0</v>
      </c>
      <c r="Z31" s="6">
        <f t="shared" si="83"/>
        <v>0</v>
      </c>
      <c r="AA31" s="4">
        <f t="shared" si="84"/>
        <v>0</v>
      </c>
      <c r="AB31" s="5">
        <f t="shared" si="99"/>
        <v>0</v>
      </c>
      <c r="AC31" s="5"/>
      <c r="AD31" s="5">
        <f t="shared" si="100"/>
        <v>0</v>
      </c>
      <c r="AE31" s="6">
        <f t="shared" si="86"/>
        <v>0</v>
      </c>
      <c r="AF31" s="4">
        <f t="shared" si="87"/>
        <v>0</v>
      </c>
      <c r="AG31" s="5">
        <f t="shared" si="101"/>
        <v>0</v>
      </c>
      <c r="AH31" s="5"/>
      <c r="AI31" s="5">
        <f t="shared" si="102"/>
        <v>0</v>
      </c>
      <c r="AJ31" s="6">
        <f t="shared" si="89"/>
        <v>0</v>
      </c>
      <c r="AK31" s="4">
        <f t="shared" si="25"/>
        <v>0</v>
      </c>
      <c r="AL31" s="5">
        <f t="shared" si="103"/>
        <v>0</v>
      </c>
      <c r="AM31" s="5"/>
      <c r="AN31" s="5">
        <f t="shared" si="104"/>
        <v>0</v>
      </c>
      <c r="AO31" s="6">
        <f t="shared" si="90"/>
        <v>0</v>
      </c>
      <c r="AP31" s="4">
        <f t="shared" si="28"/>
        <v>121.7</v>
      </c>
      <c r="AQ31" s="5">
        <f t="shared" si="105"/>
        <v>146.04</v>
      </c>
      <c r="AR31" s="5">
        <v>121700</v>
      </c>
      <c r="AS31" s="5">
        <f t="shared" si="106"/>
        <v>24340</v>
      </c>
      <c r="AT31" s="6">
        <f t="shared" si="67"/>
        <v>146040</v>
      </c>
      <c r="AU31" s="4">
        <f t="shared" si="32"/>
        <v>0</v>
      </c>
      <c r="AV31" s="5">
        <f t="shared" si="107"/>
        <v>0</v>
      </c>
      <c r="AW31" s="5"/>
      <c r="AX31" s="5"/>
      <c r="AY31" s="6">
        <f t="shared" si="69"/>
        <v>0</v>
      </c>
      <c r="AZ31" s="4">
        <f t="shared" si="35"/>
        <v>0</v>
      </c>
      <c r="BA31" s="5">
        <f t="shared" si="108"/>
        <v>0</v>
      </c>
      <c r="BB31" s="5"/>
      <c r="BC31" s="5">
        <f t="shared" si="109"/>
        <v>0</v>
      </c>
      <c r="BD31" s="6">
        <f t="shared" si="71"/>
        <v>0</v>
      </c>
      <c r="BE31" s="35">
        <f t="shared" si="39"/>
        <v>116000</v>
      </c>
    </row>
    <row r="32" spans="1:57" s="36" customFormat="1" ht="40.5" x14ac:dyDescent="0.3">
      <c r="A32" s="7">
        <v>27</v>
      </c>
      <c r="B32" s="8">
        <v>33141211</v>
      </c>
      <c r="C32" s="9" t="s">
        <v>46</v>
      </c>
      <c r="D32" s="10">
        <v>14</v>
      </c>
      <c r="E32" s="11">
        <f t="shared" si="0"/>
        <v>69000</v>
      </c>
      <c r="F32" s="12">
        <v>966000</v>
      </c>
      <c r="G32" s="4">
        <f t="shared" si="72"/>
        <v>0</v>
      </c>
      <c r="H32" s="5">
        <f t="shared" si="91"/>
        <v>0</v>
      </c>
      <c r="I32" s="5"/>
      <c r="J32" s="5">
        <f t="shared" si="92"/>
        <v>0</v>
      </c>
      <c r="K32" s="6">
        <f t="shared" si="74"/>
        <v>0</v>
      </c>
      <c r="L32" s="40">
        <f t="shared" si="75"/>
        <v>300000</v>
      </c>
      <c r="M32" s="41">
        <f t="shared" si="93"/>
        <v>360000</v>
      </c>
      <c r="N32" s="41">
        <v>4200000</v>
      </c>
      <c r="O32" s="41">
        <f t="shared" si="94"/>
        <v>840000</v>
      </c>
      <c r="P32" s="42">
        <f t="shared" si="77"/>
        <v>5040000</v>
      </c>
      <c r="Q32" s="4">
        <f t="shared" si="78"/>
        <v>0</v>
      </c>
      <c r="R32" s="5">
        <f t="shared" si="95"/>
        <v>0</v>
      </c>
      <c r="S32" s="5"/>
      <c r="T32" s="5">
        <f t="shared" si="96"/>
        <v>0</v>
      </c>
      <c r="U32" s="6">
        <f t="shared" si="80"/>
        <v>0</v>
      </c>
      <c r="V32" s="4">
        <f t="shared" si="81"/>
        <v>339285.71428571426</v>
      </c>
      <c r="W32" s="5">
        <f t="shared" si="97"/>
        <v>407142.85714285716</v>
      </c>
      <c r="X32" s="5">
        <v>4750000</v>
      </c>
      <c r="Y32" s="5">
        <f t="shared" si="98"/>
        <v>950000</v>
      </c>
      <c r="Z32" s="6">
        <f t="shared" si="83"/>
        <v>5700000</v>
      </c>
      <c r="AA32" s="4">
        <f t="shared" si="84"/>
        <v>0</v>
      </c>
      <c r="AB32" s="5">
        <f t="shared" si="99"/>
        <v>0</v>
      </c>
      <c r="AC32" s="5"/>
      <c r="AD32" s="5">
        <f t="shared" si="100"/>
        <v>0</v>
      </c>
      <c r="AE32" s="6">
        <f t="shared" si="86"/>
        <v>0</v>
      </c>
      <c r="AF32" s="4">
        <f t="shared" si="87"/>
        <v>0</v>
      </c>
      <c r="AG32" s="5">
        <f t="shared" si="101"/>
        <v>0</v>
      </c>
      <c r="AH32" s="5"/>
      <c r="AI32" s="5">
        <f t="shared" si="102"/>
        <v>0</v>
      </c>
      <c r="AJ32" s="6">
        <f t="shared" si="89"/>
        <v>0</v>
      </c>
      <c r="AK32" s="4">
        <f t="shared" si="25"/>
        <v>0</v>
      </c>
      <c r="AL32" s="5">
        <f t="shared" si="103"/>
        <v>0</v>
      </c>
      <c r="AM32" s="5"/>
      <c r="AN32" s="5">
        <f t="shared" si="104"/>
        <v>0</v>
      </c>
      <c r="AO32" s="6">
        <f t="shared" si="90"/>
        <v>0</v>
      </c>
      <c r="AP32" s="4">
        <f t="shared" si="28"/>
        <v>0</v>
      </c>
      <c r="AQ32" s="5">
        <f t="shared" si="105"/>
        <v>0</v>
      </c>
      <c r="AR32" s="5"/>
      <c r="AS32" s="5">
        <f t="shared" si="106"/>
        <v>0</v>
      </c>
      <c r="AT32" s="6">
        <f t="shared" si="67"/>
        <v>0</v>
      </c>
      <c r="AU32" s="4">
        <f t="shared" si="32"/>
        <v>0</v>
      </c>
      <c r="AV32" s="5">
        <f t="shared" si="107"/>
        <v>0</v>
      </c>
      <c r="AW32" s="5"/>
      <c r="AX32" s="5"/>
      <c r="AY32" s="6">
        <f t="shared" si="69"/>
        <v>0</v>
      </c>
      <c r="AZ32" s="4">
        <f t="shared" si="35"/>
        <v>0</v>
      </c>
      <c r="BA32" s="5">
        <f t="shared" si="108"/>
        <v>0</v>
      </c>
      <c r="BB32" s="5"/>
      <c r="BC32" s="5">
        <f t="shared" si="109"/>
        <v>0</v>
      </c>
      <c r="BD32" s="6">
        <f t="shared" si="71"/>
        <v>0</v>
      </c>
      <c r="BE32" s="35">
        <f t="shared" si="39"/>
        <v>4200000</v>
      </c>
    </row>
    <row r="33" spans="1:57" s="36" customFormat="1" ht="27" x14ac:dyDescent="0.3">
      <c r="A33" s="13">
        <v>28</v>
      </c>
      <c r="B33" s="14">
        <v>33141211</v>
      </c>
      <c r="C33" s="15" t="s">
        <v>47</v>
      </c>
      <c r="D33" s="16">
        <v>14</v>
      </c>
      <c r="E33" s="17">
        <f t="shared" si="0"/>
        <v>288000</v>
      </c>
      <c r="F33" s="18">
        <v>4032000</v>
      </c>
      <c r="G33" s="4">
        <f t="shared" si="72"/>
        <v>0</v>
      </c>
      <c r="H33" s="5">
        <f t="shared" si="91"/>
        <v>0</v>
      </c>
      <c r="I33" s="5"/>
      <c r="J33" s="5">
        <f t="shared" si="92"/>
        <v>0</v>
      </c>
      <c r="K33" s="6">
        <f t="shared" si="74"/>
        <v>0</v>
      </c>
      <c r="L33" s="1">
        <f t="shared" si="75"/>
        <v>240000</v>
      </c>
      <c r="M33" s="2">
        <f t="shared" si="93"/>
        <v>288000</v>
      </c>
      <c r="N33" s="2">
        <v>3360000</v>
      </c>
      <c r="O33" s="2">
        <f t="shared" si="94"/>
        <v>672000</v>
      </c>
      <c r="P33" s="3">
        <f t="shared" si="77"/>
        <v>4032000</v>
      </c>
      <c r="Q33" s="4">
        <f t="shared" si="78"/>
        <v>0</v>
      </c>
      <c r="R33" s="5">
        <f t="shared" si="95"/>
        <v>0</v>
      </c>
      <c r="S33" s="5"/>
      <c r="T33" s="5">
        <f t="shared" si="96"/>
        <v>0</v>
      </c>
      <c r="U33" s="6">
        <f t="shared" si="80"/>
        <v>0</v>
      </c>
      <c r="V33" s="4">
        <f t="shared" si="81"/>
        <v>0</v>
      </c>
      <c r="W33" s="5">
        <f t="shared" si="97"/>
        <v>0</v>
      </c>
      <c r="X33" s="5"/>
      <c r="Y33" s="5">
        <f t="shared" si="98"/>
        <v>0</v>
      </c>
      <c r="Z33" s="6">
        <f t="shared" si="83"/>
        <v>0</v>
      </c>
      <c r="AA33" s="4">
        <f t="shared" si="84"/>
        <v>0</v>
      </c>
      <c r="AB33" s="5">
        <f t="shared" si="99"/>
        <v>0</v>
      </c>
      <c r="AC33" s="5"/>
      <c r="AD33" s="5">
        <f t="shared" si="100"/>
        <v>0</v>
      </c>
      <c r="AE33" s="6">
        <f t="shared" si="86"/>
        <v>0</v>
      </c>
      <c r="AF33" s="4">
        <f t="shared" si="87"/>
        <v>0</v>
      </c>
      <c r="AG33" s="5">
        <f t="shared" si="101"/>
        <v>0</v>
      </c>
      <c r="AH33" s="5"/>
      <c r="AI33" s="5">
        <f t="shared" si="102"/>
        <v>0</v>
      </c>
      <c r="AJ33" s="6">
        <f t="shared" si="89"/>
        <v>0</v>
      </c>
      <c r="AK33" s="4">
        <f t="shared" si="25"/>
        <v>0</v>
      </c>
      <c r="AL33" s="5">
        <f t="shared" si="103"/>
        <v>0</v>
      </c>
      <c r="AM33" s="5"/>
      <c r="AN33" s="5">
        <f t="shared" si="104"/>
        <v>0</v>
      </c>
      <c r="AO33" s="6">
        <f t="shared" si="90"/>
        <v>0</v>
      </c>
      <c r="AP33" s="4">
        <f t="shared" si="28"/>
        <v>0</v>
      </c>
      <c r="AQ33" s="5">
        <f t="shared" si="105"/>
        <v>0</v>
      </c>
      <c r="AR33" s="5"/>
      <c r="AS33" s="5">
        <f t="shared" si="106"/>
        <v>0</v>
      </c>
      <c r="AT33" s="6">
        <f t="shared" si="67"/>
        <v>0</v>
      </c>
      <c r="AU33" s="4">
        <f t="shared" si="32"/>
        <v>0</v>
      </c>
      <c r="AV33" s="5">
        <f t="shared" si="107"/>
        <v>0</v>
      </c>
      <c r="AW33" s="5"/>
      <c r="AX33" s="5"/>
      <c r="AY33" s="6">
        <f t="shared" si="69"/>
        <v>0</v>
      </c>
      <c r="AZ33" s="4">
        <f t="shared" si="35"/>
        <v>0</v>
      </c>
      <c r="BA33" s="5">
        <f t="shared" si="108"/>
        <v>0</v>
      </c>
      <c r="BB33" s="5"/>
      <c r="BC33" s="5">
        <f t="shared" si="109"/>
        <v>0</v>
      </c>
      <c r="BD33" s="6">
        <f t="shared" si="71"/>
        <v>0</v>
      </c>
      <c r="BE33" s="35">
        <f t="shared" si="39"/>
        <v>3360000</v>
      </c>
    </row>
    <row r="34" spans="1:57" s="36" customFormat="1" ht="27" x14ac:dyDescent="0.3">
      <c r="A34" s="13">
        <v>29</v>
      </c>
      <c r="B34" s="14">
        <v>33141211</v>
      </c>
      <c r="C34" s="15" t="s">
        <v>48</v>
      </c>
      <c r="D34" s="16">
        <v>300</v>
      </c>
      <c r="E34" s="17">
        <f t="shared" si="0"/>
        <v>5000</v>
      </c>
      <c r="F34" s="18">
        <v>1500000</v>
      </c>
      <c r="G34" s="4">
        <f t="shared" si="72"/>
        <v>0</v>
      </c>
      <c r="H34" s="5">
        <f t="shared" si="91"/>
        <v>0</v>
      </c>
      <c r="I34" s="5"/>
      <c r="J34" s="5">
        <f t="shared" si="92"/>
        <v>0</v>
      </c>
      <c r="K34" s="6">
        <f t="shared" si="74"/>
        <v>0</v>
      </c>
      <c r="L34" s="4">
        <f t="shared" si="75"/>
        <v>0</v>
      </c>
      <c r="M34" s="5">
        <f t="shared" si="93"/>
        <v>0</v>
      </c>
      <c r="N34" s="5"/>
      <c r="O34" s="5">
        <f t="shared" si="94"/>
        <v>0</v>
      </c>
      <c r="P34" s="6">
        <f t="shared" si="77"/>
        <v>0</v>
      </c>
      <c r="Q34" s="4">
        <f t="shared" si="78"/>
        <v>0</v>
      </c>
      <c r="R34" s="5">
        <f t="shared" si="95"/>
        <v>0</v>
      </c>
      <c r="S34" s="5"/>
      <c r="T34" s="5">
        <f t="shared" si="96"/>
        <v>0</v>
      </c>
      <c r="U34" s="6">
        <f t="shared" si="80"/>
        <v>0</v>
      </c>
      <c r="V34" s="1">
        <f t="shared" si="81"/>
        <v>816.66666666666663</v>
      </c>
      <c r="W34" s="2">
        <f t="shared" si="97"/>
        <v>980</v>
      </c>
      <c r="X34" s="2">
        <v>245000</v>
      </c>
      <c r="Y34" s="2">
        <f t="shared" si="98"/>
        <v>49000</v>
      </c>
      <c r="Z34" s="3">
        <f t="shared" si="83"/>
        <v>294000</v>
      </c>
      <c r="AA34" s="4">
        <f t="shared" si="84"/>
        <v>0</v>
      </c>
      <c r="AB34" s="5">
        <f t="shared" si="99"/>
        <v>0</v>
      </c>
      <c r="AC34" s="5"/>
      <c r="AD34" s="5">
        <f t="shared" si="100"/>
        <v>0</v>
      </c>
      <c r="AE34" s="6">
        <f t="shared" si="86"/>
        <v>0</v>
      </c>
      <c r="AF34" s="4">
        <f t="shared" si="87"/>
        <v>0</v>
      </c>
      <c r="AG34" s="5">
        <f t="shared" si="101"/>
        <v>0</v>
      </c>
      <c r="AH34" s="5"/>
      <c r="AI34" s="5">
        <f t="shared" si="102"/>
        <v>0</v>
      </c>
      <c r="AJ34" s="6">
        <f t="shared" si="89"/>
        <v>0</v>
      </c>
      <c r="AK34" s="4">
        <f t="shared" si="25"/>
        <v>0</v>
      </c>
      <c r="AL34" s="5">
        <f t="shared" si="103"/>
        <v>0</v>
      </c>
      <c r="AM34" s="5"/>
      <c r="AN34" s="5">
        <f t="shared" si="104"/>
        <v>0</v>
      </c>
      <c r="AO34" s="6">
        <f t="shared" si="90"/>
        <v>0</v>
      </c>
      <c r="AP34" s="4">
        <f t="shared" si="28"/>
        <v>0</v>
      </c>
      <c r="AQ34" s="5">
        <f t="shared" si="105"/>
        <v>0</v>
      </c>
      <c r="AR34" s="5"/>
      <c r="AS34" s="5">
        <f t="shared" si="106"/>
        <v>0</v>
      </c>
      <c r="AT34" s="6">
        <f t="shared" si="67"/>
        <v>0</v>
      </c>
      <c r="AU34" s="4">
        <f t="shared" si="32"/>
        <v>0</v>
      </c>
      <c r="AV34" s="5">
        <f t="shared" si="107"/>
        <v>0</v>
      </c>
      <c r="AW34" s="5"/>
      <c r="AX34" s="5"/>
      <c r="AY34" s="6">
        <f t="shared" si="69"/>
        <v>0</v>
      </c>
      <c r="AZ34" s="4">
        <f t="shared" si="35"/>
        <v>0</v>
      </c>
      <c r="BA34" s="5">
        <f t="shared" si="108"/>
        <v>0</v>
      </c>
      <c r="BB34" s="5"/>
      <c r="BC34" s="5">
        <f t="shared" si="109"/>
        <v>0</v>
      </c>
      <c r="BD34" s="6">
        <f t="shared" si="71"/>
        <v>0</v>
      </c>
      <c r="BE34" s="35">
        <f t="shared" si="39"/>
        <v>245000</v>
      </c>
    </row>
    <row r="35" spans="1:57" s="36" customFormat="1" x14ac:dyDescent="0.3">
      <c r="A35" s="13">
        <v>30</v>
      </c>
      <c r="B35" s="14">
        <v>33141114</v>
      </c>
      <c r="C35" s="15" t="s">
        <v>14</v>
      </c>
      <c r="D35" s="16">
        <v>1000</v>
      </c>
      <c r="E35" s="17">
        <f t="shared" si="0"/>
        <v>79</v>
      </c>
      <c r="F35" s="18">
        <v>79000</v>
      </c>
      <c r="G35" s="4">
        <f t="shared" si="72"/>
        <v>0</v>
      </c>
      <c r="H35" s="5">
        <f t="shared" si="91"/>
        <v>0</v>
      </c>
      <c r="I35" s="5"/>
      <c r="J35" s="5">
        <f t="shared" si="92"/>
        <v>0</v>
      </c>
      <c r="K35" s="6">
        <f t="shared" si="74"/>
        <v>0</v>
      </c>
      <c r="L35" s="4">
        <f t="shared" si="75"/>
        <v>0</v>
      </c>
      <c r="M35" s="5">
        <f t="shared" si="93"/>
        <v>0</v>
      </c>
      <c r="N35" s="5"/>
      <c r="O35" s="5">
        <f t="shared" si="94"/>
        <v>0</v>
      </c>
      <c r="P35" s="6">
        <f t="shared" si="77"/>
        <v>0</v>
      </c>
      <c r="Q35" s="4">
        <f t="shared" si="78"/>
        <v>0</v>
      </c>
      <c r="R35" s="5">
        <f t="shared" si="95"/>
        <v>0</v>
      </c>
      <c r="S35" s="5"/>
      <c r="T35" s="5">
        <f t="shared" si="96"/>
        <v>0</v>
      </c>
      <c r="U35" s="6">
        <f t="shared" si="80"/>
        <v>0</v>
      </c>
      <c r="V35" s="4">
        <f t="shared" si="81"/>
        <v>0</v>
      </c>
      <c r="W35" s="5">
        <f t="shared" si="97"/>
        <v>0</v>
      </c>
      <c r="X35" s="5"/>
      <c r="Y35" s="5">
        <f t="shared" si="98"/>
        <v>0</v>
      </c>
      <c r="Z35" s="6">
        <f t="shared" si="83"/>
        <v>0</v>
      </c>
      <c r="AA35" s="4">
        <f t="shared" si="84"/>
        <v>0</v>
      </c>
      <c r="AB35" s="5">
        <f t="shared" si="99"/>
        <v>0</v>
      </c>
      <c r="AC35" s="5"/>
      <c r="AD35" s="5">
        <f t="shared" si="100"/>
        <v>0</v>
      </c>
      <c r="AE35" s="6">
        <f t="shared" si="86"/>
        <v>0</v>
      </c>
      <c r="AF35" s="4">
        <f t="shared" si="87"/>
        <v>0</v>
      </c>
      <c r="AG35" s="5">
        <f t="shared" si="101"/>
        <v>0</v>
      </c>
      <c r="AH35" s="5"/>
      <c r="AI35" s="5">
        <f t="shared" si="102"/>
        <v>0</v>
      </c>
      <c r="AJ35" s="6">
        <f t="shared" si="89"/>
        <v>0</v>
      </c>
      <c r="AK35" s="1">
        <f t="shared" si="25"/>
        <v>61.666669999999996</v>
      </c>
      <c r="AL35" s="2">
        <f t="shared" si="103"/>
        <v>74.000004000000004</v>
      </c>
      <c r="AM35" s="2">
        <v>61666.67</v>
      </c>
      <c r="AN35" s="2">
        <f t="shared" si="104"/>
        <v>12333.334000000001</v>
      </c>
      <c r="AO35" s="3">
        <f t="shared" si="90"/>
        <v>74000.004000000001</v>
      </c>
      <c r="AP35" s="4">
        <f t="shared" si="28"/>
        <v>0</v>
      </c>
      <c r="AQ35" s="5">
        <f t="shared" si="105"/>
        <v>0</v>
      </c>
      <c r="AR35" s="5"/>
      <c r="AS35" s="5">
        <f t="shared" si="106"/>
        <v>0</v>
      </c>
      <c r="AT35" s="6">
        <f t="shared" si="67"/>
        <v>0</v>
      </c>
      <c r="AU35" s="4">
        <f t="shared" si="32"/>
        <v>120</v>
      </c>
      <c r="AV35" s="5">
        <f t="shared" si="107"/>
        <v>120</v>
      </c>
      <c r="AW35" s="5">
        <v>120000</v>
      </c>
      <c r="AX35" s="5"/>
      <c r="AY35" s="6">
        <f t="shared" si="69"/>
        <v>120000</v>
      </c>
      <c r="AZ35" s="4">
        <f t="shared" si="35"/>
        <v>62.5</v>
      </c>
      <c r="BA35" s="5">
        <f t="shared" si="108"/>
        <v>75</v>
      </c>
      <c r="BB35" s="5">
        <v>62500</v>
      </c>
      <c r="BC35" s="5">
        <f t="shared" si="109"/>
        <v>12500</v>
      </c>
      <c r="BD35" s="6">
        <f t="shared" si="71"/>
        <v>75000</v>
      </c>
      <c r="BE35" s="35">
        <f t="shared" si="39"/>
        <v>61666.67</v>
      </c>
    </row>
    <row r="36" spans="1:57" s="36" customFormat="1" x14ac:dyDescent="0.3">
      <c r="A36" s="13">
        <v>31</v>
      </c>
      <c r="B36" s="14">
        <v>33141110</v>
      </c>
      <c r="C36" s="15" t="s">
        <v>15</v>
      </c>
      <c r="D36" s="16">
        <v>50</v>
      </c>
      <c r="E36" s="17">
        <f t="shared" si="0"/>
        <v>94.9</v>
      </c>
      <c r="F36" s="18">
        <v>4745</v>
      </c>
      <c r="G36" s="4">
        <f t="shared" si="72"/>
        <v>0</v>
      </c>
      <c r="H36" s="5">
        <f t="shared" si="91"/>
        <v>0</v>
      </c>
      <c r="I36" s="5"/>
      <c r="J36" s="5">
        <f t="shared" si="92"/>
        <v>0</v>
      </c>
      <c r="K36" s="6">
        <f t="shared" si="74"/>
        <v>0</v>
      </c>
      <c r="L36" s="4">
        <f t="shared" si="75"/>
        <v>0</v>
      </c>
      <c r="M36" s="5">
        <f t="shared" si="93"/>
        <v>0</v>
      </c>
      <c r="N36" s="5"/>
      <c r="O36" s="5">
        <f t="shared" si="94"/>
        <v>0</v>
      </c>
      <c r="P36" s="6">
        <f t="shared" si="77"/>
        <v>0</v>
      </c>
      <c r="Q36" s="4">
        <f t="shared" si="78"/>
        <v>0</v>
      </c>
      <c r="R36" s="5">
        <f t="shared" si="95"/>
        <v>0</v>
      </c>
      <c r="S36" s="5"/>
      <c r="T36" s="5">
        <f t="shared" si="96"/>
        <v>0</v>
      </c>
      <c r="U36" s="6">
        <f t="shared" si="80"/>
        <v>0</v>
      </c>
      <c r="V36" s="4">
        <f t="shared" si="81"/>
        <v>0</v>
      </c>
      <c r="W36" s="5">
        <f t="shared" si="97"/>
        <v>0</v>
      </c>
      <c r="X36" s="5"/>
      <c r="Y36" s="5">
        <f t="shared" si="98"/>
        <v>0</v>
      </c>
      <c r="Z36" s="6">
        <f t="shared" si="83"/>
        <v>0</v>
      </c>
      <c r="AA36" s="4">
        <f t="shared" si="84"/>
        <v>0</v>
      </c>
      <c r="AB36" s="5">
        <f t="shared" si="99"/>
        <v>0</v>
      </c>
      <c r="AC36" s="5"/>
      <c r="AD36" s="5">
        <f t="shared" si="100"/>
        <v>0</v>
      </c>
      <c r="AE36" s="6">
        <f t="shared" si="86"/>
        <v>0</v>
      </c>
      <c r="AF36" s="4">
        <f t="shared" si="87"/>
        <v>0</v>
      </c>
      <c r="AG36" s="5">
        <f t="shared" si="101"/>
        <v>0</v>
      </c>
      <c r="AH36" s="5"/>
      <c r="AI36" s="5">
        <f t="shared" si="102"/>
        <v>0</v>
      </c>
      <c r="AJ36" s="6">
        <f t="shared" si="89"/>
        <v>0</v>
      </c>
      <c r="AK36" s="1">
        <f t="shared" si="25"/>
        <v>70</v>
      </c>
      <c r="AL36" s="2">
        <f t="shared" si="103"/>
        <v>70</v>
      </c>
      <c r="AM36" s="2">
        <v>3500</v>
      </c>
      <c r="AN36" s="2"/>
      <c r="AO36" s="3">
        <f t="shared" si="90"/>
        <v>3500</v>
      </c>
      <c r="AP36" s="4">
        <f t="shared" si="28"/>
        <v>0</v>
      </c>
      <c r="AQ36" s="5">
        <f t="shared" si="105"/>
        <v>0</v>
      </c>
      <c r="AR36" s="5"/>
      <c r="AS36" s="5">
        <f t="shared" si="106"/>
        <v>0</v>
      </c>
      <c r="AT36" s="6">
        <f t="shared" si="67"/>
        <v>0</v>
      </c>
      <c r="AU36" s="4">
        <f t="shared" si="32"/>
        <v>120</v>
      </c>
      <c r="AV36" s="5">
        <f t="shared" si="107"/>
        <v>120</v>
      </c>
      <c r="AW36" s="5">
        <v>6000</v>
      </c>
      <c r="AX36" s="5"/>
      <c r="AY36" s="6">
        <f t="shared" si="69"/>
        <v>6000</v>
      </c>
      <c r="AZ36" s="4">
        <f t="shared" si="35"/>
        <v>75</v>
      </c>
      <c r="BA36" s="5">
        <f t="shared" si="108"/>
        <v>90</v>
      </c>
      <c r="BB36" s="5">
        <v>3750</v>
      </c>
      <c r="BC36" s="5">
        <f t="shared" si="109"/>
        <v>750</v>
      </c>
      <c r="BD36" s="6">
        <f t="shared" si="71"/>
        <v>4500</v>
      </c>
      <c r="BE36" s="35">
        <f t="shared" si="39"/>
        <v>3500</v>
      </c>
    </row>
    <row r="37" spans="1:57" s="36" customFormat="1" x14ac:dyDescent="0.3">
      <c r="A37" s="13">
        <v>32</v>
      </c>
      <c r="B37" s="14">
        <v>33141112</v>
      </c>
      <c r="C37" s="15" t="s">
        <v>16</v>
      </c>
      <c r="D37" s="16">
        <v>20</v>
      </c>
      <c r="E37" s="17">
        <f t="shared" si="0"/>
        <v>32</v>
      </c>
      <c r="F37" s="18">
        <v>640</v>
      </c>
      <c r="G37" s="4">
        <f t="shared" si="72"/>
        <v>0</v>
      </c>
      <c r="H37" s="5">
        <f t="shared" si="91"/>
        <v>0</v>
      </c>
      <c r="I37" s="5"/>
      <c r="J37" s="5">
        <f t="shared" si="92"/>
        <v>0</v>
      </c>
      <c r="K37" s="6">
        <f t="shared" si="74"/>
        <v>0</v>
      </c>
      <c r="L37" s="4">
        <f t="shared" si="75"/>
        <v>0</v>
      </c>
      <c r="M37" s="5">
        <f t="shared" si="93"/>
        <v>0</v>
      </c>
      <c r="N37" s="5"/>
      <c r="O37" s="5">
        <f t="shared" si="94"/>
        <v>0</v>
      </c>
      <c r="P37" s="6">
        <f t="shared" si="77"/>
        <v>0</v>
      </c>
      <c r="Q37" s="4">
        <f t="shared" si="78"/>
        <v>0</v>
      </c>
      <c r="R37" s="5">
        <f t="shared" si="95"/>
        <v>0</v>
      </c>
      <c r="S37" s="5"/>
      <c r="T37" s="5">
        <f t="shared" si="96"/>
        <v>0</v>
      </c>
      <c r="U37" s="6">
        <f t="shared" si="80"/>
        <v>0</v>
      </c>
      <c r="V37" s="4">
        <f t="shared" si="81"/>
        <v>0</v>
      </c>
      <c r="W37" s="5">
        <f t="shared" si="97"/>
        <v>0</v>
      </c>
      <c r="X37" s="5"/>
      <c r="Y37" s="5">
        <f t="shared" si="98"/>
        <v>0</v>
      </c>
      <c r="Z37" s="6">
        <f t="shared" si="83"/>
        <v>0</v>
      </c>
      <c r="AA37" s="4">
        <f t="shared" si="84"/>
        <v>0</v>
      </c>
      <c r="AB37" s="5">
        <f t="shared" si="99"/>
        <v>0</v>
      </c>
      <c r="AC37" s="5"/>
      <c r="AD37" s="5">
        <f t="shared" si="100"/>
        <v>0</v>
      </c>
      <c r="AE37" s="6">
        <f t="shared" si="86"/>
        <v>0</v>
      </c>
      <c r="AF37" s="4">
        <f t="shared" si="87"/>
        <v>0</v>
      </c>
      <c r="AG37" s="5">
        <f t="shared" si="101"/>
        <v>0</v>
      </c>
      <c r="AH37" s="5"/>
      <c r="AI37" s="5">
        <f t="shared" si="102"/>
        <v>0</v>
      </c>
      <c r="AJ37" s="6">
        <f t="shared" si="89"/>
        <v>0</v>
      </c>
      <c r="AK37" s="1">
        <f t="shared" si="25"/>
        <v>32</v>
      </c>
      <c r="AL37" s="2">
        <f t="shared" si="103"/>
        <v>32</v>
      </c>
      <c r="AM37" s="2">
        <v>640</v>
      </c>
      <c r="AN37" s="2"/>
      <c r="AO37" s="3">
        <f t="shared" si="90"/>
        <v>640</v>
      </c>
      <c r="AP37" s="4">
        <f t="shared" si="28"/>
        <v>0</v>
      </c>
      <c r="AQ37" s="5">
        <f t="shared" si="105"/>
        <v>0</v>
      </c>
      <c r="AR37" s="5"/>
      <c r="AS37" s="5">
        <f t="shared" si="106"/>
        <v>0</v>
      </c>
      <c r="AT37" s="6">
        <f t="shared" si="67"/>
        <v>0</v>
      </c>
      <c r="AU37" s="4">
        <f t="shared" si="32"/>
        <v>0</v>
      </c>
      <c r="AV37" s="5">
        <f t="shared" si="107"/>
        <v>0</v>
      </c>
      <c r="AW37" s="5"/>
      <c r="AX37" s="5"/>
      <c r="AY37" s="6">
        <f t="shared" si="69"/>
        <v>0</v>
      </c>
      <c r="AZ37" s="4">
        <f t="shared" si="35"/>
        <v>40</v>
      </c>
      <c r="BA37" s="5">
        <f t="shared" si="108"/>
        <v>40</v>
      </c>
      <c r="BB37" s="5">
        <v>800</v>
      </c>
      <c r="BC37" s="5"/>
      <c r="BD37" s="6">
        <f t="shared" si="71"/>
        <v>800</v>
      </c>
      <c r="BE37" s="35">
        <f t="shared" si="39"/>
        <v>640</v>
      </c>
    </row>
    <row r="38" spans="1:57" s="36" customFormat="1" x14ac:dyDescent="0.3">
      <c r="A38" s="22">
        <v>33</v>
      </c>
      <c r="B38" s="23">
        <v>33141112</v>
      </c>
      <c r="C38" s="24" t="s">
        <v>21</v>
      </c>
      <c r="D38" s="25">
        <v>1</v>
      </c>
      <c r="E38" s="26">
        <f t="shared" si="0"/>
        <v>540</v>
      </c>
      <c r="F38" s="27">
        <v>540</v>
      </c>
      <c r="G38" s="4">
        <f t="shared" si="72"/>
        <v>0</v>
      </c>
      <c r="H38" s="5">
        <f t="shared" si="91"/>
        <v>0</v>
      </c>
      <c r="I38" s="5"/>
      <c r="J38" s="5">
        <f t="shared" si="92"/>
        <v>0</v>
      </c>
      <c r="K38" s="6">
        <f t="shared" si="74"/>
        <v>0</v>
      </c>
      <c r="L38" s="4">
        <f t="shared" si="75"/>
        <v>0</v>
      </c>
      <c r="M38" s="5">
        <f t="shared" si="93"/>
        <v>0</v>
      </c>
      <c r="N38" s="5"/>
      <c r="O38" s="5">
        <f t="shared" si="94"/>
        <v>0</v>
      </c>
      <c r="P38" s="6">
        <f t="shared" si="77"/>
        <v>0</v>
      </c>
      <c r="Q38" s="19">
        <f t="shared" si="78"/>
        <v>5000</v>
      </c>
      <c r="R38" s="20">
        <f t="shared" si="95"/>
        <v>6000</v>
      </c>
      <c r="S38" s="20">
        <v>5000</v>
      </c>
      <c r="T38" s="20">
        <f t="shared" si="96"/>
        <v>1000</v>
      </c>
      <c r="U38" s="21">
        <f t="shared" si="80"/>
        <v>6000</v>
      </c>
      <c r="V38" s="4">
        <f t="shared" si="81"/>
        <v>0</v>
      </c>
      <c r="W38" s="5">
        <f t="shared" si="97"/>
        <v>0</v>
      </c>
      <c r="X38" s="5"/>
      <c r="Y38" s="5">
        <f t="shared" si="98"/>
        <v>0</v>
      </c>
      <c r="Z38" s="6">
        <f t="shared" si="83"/>
        <v>0</v>
      </c>
      <c r="AA38" s="4">
        <f t="shared" si="84"/>
        <v>0</v>
      </c>
      <c r="AB38" s="5">
        <f t="shared" si="99"/>
        <v>0</v>
      </c>
      <c r="AC38" s="5"/>
      <c r="AD38" s="5">
        <f t="shared" si="100"/>
        <v>0</v>
      </c>
      <c r="AE38" s="6">
        <f t="shared" si="86"/>
        <v>0</v>
      </c>
      <c r="AF38" s="4">
        <f t="shared" si="87"/>
        <v>0</v>
      </c>
      <c r="AG38" s="5">
        <f t="shared" si="101"/>
        <v>0</v>
      </c>
      <c r="AH38" s="5"/>
      <c r="AI38" s="5">
        <f t="shared" si="102"/>
        <v>0</v>
      </c>
      <c r="AJ38" s="6">
        <f t="shared" si="89"/>
        <v>0</v>
      </c>
      <c r="AK38" s="4">
        <f t="shared" si="25"/>
        <v>0</v>
      </c>
      <c r="AL38" s="5">
        <f t="shared" si="103"/>
        <v>0</v>
      </c>
      <c r="AM38" s="5"/>
      <c r="AN38" s="5">
        <f t="shared" si="104"/>
        <v>0</v>
      </c>
      <c r="AO38" s="6">
        <f t="shared" si="90"/>
        <v>0</v>
      </c>
      <c r="AP38" s="4">
        <f t="shared" si="28"/>
        <v>0</v>
      </c>
      <c r="AQ38" s="5">
        <f t="shared" si="105"/>
        <v>0</v>
      </c>
      <c r="AR38" s="5"/>
      <c r="AS38" s="5">
        <f t="shared" si="106"/>
        <v>0</v>
      </c>
      <c r="AT38" s="6">
        <f t="shared" si="67"/>
        <v>0</v>
      </c>
      <c r="AU38" s="4">
        <f t="shared" si="32"/>
        <v>0</v>
      </c>
      <c r="AV38" s="5">
        <f t="shared" si="107"/>
        <v>0</v>
      </c>
      <c r="AW38" s="5"/>
      <c r="AX38" s="5"/>
      <c r="AY38" s="6">
        <f t="shared" si="69"/>
        <v>0</v>
      </c>
      <c r="AZ38" s="4">
        <f t="shared" si="35"/>
        <v>0</v>
      </c>
      <c r="BA38" s="5">
        <f t="shared" si="108"/>
        <v>0</v>
      </c>
      <c r="BB38" s="5"/>
      <c r="BC38" s="5">
        <f t="shared" si="109"/>
        <v>0</v>
      </c>
      <c r="BD38" s="6">
        <f t="shared" si="71"/>
        <v>0</v>
      </c>
      <c r="BE38" s="35">
        <f t="shared" si="39"/>
        <v>5000</v>
      </c>
    </row>
    <row r="39" spans="1:57" s="36" customFormat="1" x14ac:dyDescent="0.3">
      <c r="A39" s="22">
        <v>34</v>
      </c>
      <c r="B39" s="23">
        <v>33791300</v>
      </c>
      <c r="C39" s="24" t="s">
        <v>22</v>
      </c>
      <c r="D39" s="25">
        <v>5000</v>
      </c>
      <c r="E39" s="26">
        <f t="shared" si="0"/>
        <v>1.72</v>
      </c>
      <c r="F39" s="27">
        <v>8600</v>
      </c>
      <c r="G39" s="4">
        <f t="shared" si="72"/>
        <v>0</v>
      </c>
      <c r="H39" s="5">
        <f t="shared" si="91"/>
        <v>0</v>
      </c>
      <c r="I39" s="5"/>
      <c r="J39" s="5">
        <f t="shared" si="92"/>
        <v>0</v>
      </c>
      <c r="K39" s="6">
        <f t="shared" si="74"/>
        <v>0</v>
      </c>
      <c r="L39" s="4">
        <f t="shared" si="75"/>
        <v>0</v>
      </c>
      <c r="M39" s="5">
        <f t="shared" si="93"/>
        <v>0</v>
      </c>
      <c r="N39" s="5"/>
      <c r="O39" s="5">
        <f t="shared" si="94"/>
        <v>0</v>
      </c>
      <c r="P39" s="6">
        <f t="shared" si="77"/>
        <v>0</v>
      </c>
      <c r="Q39" s="19">
        <f t="shared" si="78"/>
        <v>4.1666660000000002</v>
      </c>
      <c r="R39" s="20">
        <f t="shared" si="95"/>
        <v>4.9999992000000004</v>
      </c>
      <c r="S39" s="20">
        <v>20833.330000000002</v>
      </c>
      <c r="T39" s="20">
        <f t="shared" si="96"/>
        <v>4166.6660000000002</v>
      </c>
      <c r="U39" s="21">
        <f t="shared" si="80"/>
        <v>24999.996000000003</v>
      </c>
      <c r="V39" s="4">
        <f t="shared" si="81"/>
        <v>0</v>
      </c>
      <c r="W39" s="5">
        <f t="shared" si="97"/>
        <v>0</v>
      </c>
      <c r="X39" s="5"/>
      <c r="Y39" s="5">
        <f t="shared" si="98"/>
        <v>0</v>
      </c>
      <c r="Z39" s="6">
        <f t="shared" si="83"/>
        <v>0</v>
      </c>
      <c r="AA39" s="4">
        <f t="shared" si="84"/>
        <v>0</v>
      </c>
      <c r="AB39" s="5">
        <f t="shared" si="99"/>
        <v>0</v>
      </c>
      <c r="AC39" s="5"/>
      <c r="AD39" s="5">
        <f t="shared" si="100"/>
        <v>0</v>
      </c>
      <c r="AE39" s="6">
        <f t="shared" si="86"/>
        <v>0</v>
      </c>
      <c r="AF39" s="4">
        <f t="shared" si="87"/>
        <v>0</v>
      </c>
      <c r="AG39" s="5">
        <f t="shared" si="101"/>
        <v>0</v>
      </c>
      <c r="AH39" s="5"/>
      <c r="AI39" s="5">
        <f t="shared" si="102"/>
        <v>0</v>
      </c>
      <c r="AJ39" s="6">
        <f t="shared" si="89"/>
        <v>0</v>
      </c>
      <c r="AK39" s="4">
        <f t="shared" si="25"/>
        <v>0</v>
      </c>
      <c r="AL39" s="5">
        <f t="shared" si="103"/>
        <v>0</v>
      </c>
      <c r="AM39" s="5"/>
      <c r="AN39" s="5">
        <f t="shared" si="104"/>
        <v>0</v>
      </c>
      <c r="AO39" s="6">
        <f t="shared" si="90"/>
        <v>0</v>
      </c>
      <c r="AP39" s="4">
        <f t="shared" si="28"/>
        <v>0</v>
      </c>
      <c r="AQ39" s="5">
        <f t="shared" si="105"/>
        <v>0</v>
      </c>
      <c r="AR39" s="5"/>
      <c r="AS39" s="5">
        <f t="shared" si="106"/>
        <v>0</v>
      </c>
      <c r="AT39" s="6">
        <f t="shared" si="67"/>
        <v>0</v>
      </c>
      <c r="AU39" s="4">
        <f t="shared" si="32"/>
        <v>5</v>
      </c>
      <c r="AV39" s="5">
        <f t="shared" si="107"/>
        <v>5</v>
      </c>
      <c r="AW39" s="5">
        <v>25000</v>
      </c>
      <c r="AX39" s="5"/>
      <c r="AY39" s="6">
        <f t="shared" si="69"/>
        <v>25000</v>
      </c>
      <c r="AZ39" s="4">
        <f t="shared" si="35"/>
        <v>0</v>
      </c>
      <c r="BA39" s="5">
        <f t="shared" si="108"/>
        <v>0</v>
      </c>
      <c r="BB39" s="5"/>
      <c r="BC39" s="5">
        <f t="shared" si="109"/>
        <v>0</v>
      </c>
      <c r="BD39" s="6">
        <f t="shared" si="71"/>
        <v>0</v>
      </c>
      <c r="BE39" s="35">
        <f t="shared" si="39"/>
        <v>20833.330000000002</v>
      </c>
    </row>
    <row r="40" spans="1:57" s="36" customFormat="1" x14ac:dyDescent="0.3">
      <c r="A40" s="22">
        <v>35</v>
      </c>
      <c r="B40" s="23">
        <v>33791300</v>
      </c>
      <c r="C40" s="24" t="s">
        <v>23</v>
      </c>
      <c r="D40" s="25">
        <v>5000</v>
      </c>
      <c r="E40" s="26">
        <f t="shared" si="0"/>
        <v>3.98</v>
      </c>
      <c r="F40" s="27">
        <v>19900</v>
      </c>
      <c r="G40" s="4">
        <f t="shared" si="72"/>
        <v>0</v>
      </c>
      <c r="H40" s="5">
        <f t="shared" si="91"/>
        <v>0</v>
      </c>
      <c r="I40" s="5"/>
      <c r="J40" s="5">
        <f t="shared" si="92"/>
        <v>0</v>
      </c>
      <c r="K40" s="6">
        <f t="shared" si="74"/>
        <v>0</v>
      </c>
      <c r="L40" s="4">
        <f t="shared" si="75"/>
        <v>0</v>
      </c>
      <c r="M40" s="5">
        <f t="shared" si="93"/>
        <v>0</v>
      </c>
      <c r="N40" s="5"/>
      <c r="O40" s="5">
        <f t="shared" si="94"/>
        <v>0</v>
      </c>
      <c r="P40" s="6">
        <f t="shared" si="77"/>
        <v>0</v>
      </c>
      <c r="Q40" s="19">
        <f t="shared" si="78"/>
        <v>4.1666660000000002</v>
      </c>
      <c r="R40" s="20">
        <f t="shared" si="95"/>
        <v>4.9999992000000004</v>
      </c>
      <c r="S40" s="20">
        <v>20833.330000000002</v>
      </c>
      <c r="T40" s="20">
        <f t="shared" si="96"/>
        <v>4166.6660000000002</v>
      </c>
      <c r="U40" s="21">
        <f t="shared" si="80"/>
        <v>24999.996000000003</v>
      </c>
      <c r="V40" s="4">
        <f t="shared" si="81"/>
        <v>0</v>
      </c>
      <c r="W40" s="5">
        <f t="shared" si="97"/>
        <v>0</v>
      </c>
      <c r="X40" s="5"/>
      <c r="Y40" s="5">
        <f t="shared" si="98"/>
        <v>0</v>
      </c>
      <c r="Z40" s="6">
        <f t="shared" si="83"/>
        <v>0</v>
      </c>
      <c r="AA40" s="4">
        <f t="shared" si="84"/>
        <v>0</v>
      </c>
      <c r="AB40" s="5">
        <f t="shared" si="99"/>
        <v>0</v>
      </c>
      <c r="AC40" s="5"/>
      <c r="AD40" s="5">
        <f t="shared" si="100"/>
        <v>0</v>
      </c>
      <c r="AE40" s="6">
        <f t="shared" si="86"/>
        <v>0</v>
      </c>
      <c r="AF40" s="4">
        <f t="shared" si="87"/>
        <v>0</v>
      </c>
      <c r="AG40" s="5">
        <f t="shared" si="101"/>
        <v>0</v>
      </c>
      <c r="AH40" s="5"/>
      <c r="AI40" s="5">
        <f t="shared" si="102"/>
        <v>0</v>
      </c>
      <c r="AJ40" s="6">
        <f t="shared" si="89"/>
        <v>0</v>
      </c>
      <c r="AK40" s="4">
        <f t="shared" si="25"/>
        <v>0</v>
      </c>
      <c r="AL40" s="5">
        <f t="shared" si="103"/>
        <v>0</v>
      </c>
      <c r="AM40" s="5"/>
      <c r="AN40" s="5">
        <f t="shared" si="104"/>
        <v>0</v>
      </c>
      <c r="AO40" s="6">
        <f t="shared" si="90"/>
        <v>0</v>
      </c>
      <c r="AP40" s="4">
        <f t="shared" si="28"/>
        <v>0</v>
      </c>
      <c r="AQ40" s="5">
        <f t="shared" si="105"/>
        <v>0</v>
      </c>
      <c r="AR40" s="5"/>
      <c r="AS40" s="5">
        <f t="shared" si="106"/>
        <v>0</v>
      </c>
      <c r="AT40" s="6">
        <f t="shared" si="67"/>
        <v>0</v>
      </c>
      <c r="AU40" s="4">
        <f t="shared" si="32"/>
        <v>5</v>
      </c>
      <c r="AV40" s="5">
        <f t="shared" si="107"/>
        <v>5</v>
      </c>
      <c r="AW40" s="5">
        <v>25000</v>
      </c>
      <c r="AX40" s="5"/>
      <c r="AY40" s="6">
        <f t="shared" si="69"/>
        <v>25000</v>
      </c>
      <c r="AZ40" s="4">
        <f t="shared" si="35"/>
        <v>0</v>
      </c>
      <c r="BA40" s="5">
        <f t="shared" si="108"/>
        <v>0</v>
      </c>
      <c r="BB40" s="5"/>
      <c r="BC40" s="5">
        <f t="shared" si="109"/>
        <v>0</v>
      </c>
      <c r="BD40" s="6">
        <f t="shared" si="71"/>
        <v>0</v>
      </c>
      <c r="BE40" s="35">
        <f t="shared" si="39"/>
        <v>20833.330000000002</v>
      </c>
    </row>
    <row r="41" spans="1:57" s="36" customFormat="1" ht="17.25" customHeight="1" x14ac:dyDescent="0.3">
      <c r="A41" s="13">
        <v>36</v>
      </c>
      <c r="B41" s="14">
        <v>24321340</v>
      </c>
      <c r="C41" s="15" t="s">
        <v>28</v>
      </c>
      <c r="D41" s="16">
        <v>50</v>
      </c>
      <c r="E41" s="17">
        <f t="shared" si="0"/>
        <v>6800</v>
      </c>
      <c r="F41" s="18">
        <v>340000</v>
      </c>
      <c r="G41" s="4">
        <f t="shared" si="72"/>
        <v>0</v>
      </c>
      <c r="H41" s="5">
        <f t="shared" si="91"/>
        <v>0</v>
      </c>
      <c r="I41" s="5"/>
      <c r="J41" s="5">
        <f t="shared" si="92"/>
        <v>0</v>
      </c>
      <c r="K41" s="6">
        <f t="shared" si="74"/>
        <v>0</v>
      </c>
      <c r="L41" s="4">
        <f t="shared" si="75"/>
        <v>0</v>
      </c>
      <c r="M41" s="5">
        <f t="shared" si="93"/>
        <v>0</v>
      </c>
      <c r="N41" s="5"/>
      <c r="O41" s="5">
        <f t="shared" si="94"/>
        <v>0</v>
      </c>
      <c r="P41" s="6">
        <f t="shared" si="77"/>
        <v>0</v>
      </c>
      <c r="Q41" s="1">
        <f t="shared" si="78"/>
        <v>5325</v>
      </c>
      <c r="R41" s="2">
        <f t="shared" si="95"/>
        <v>6390</v>
      </c>
      <c r="S41" s="2">
        <v>266250</v>
      </c>
      <c r="T41" s="2">
        <f t="shared" si="96"/>
        <v>53250</v>
      </c>
      <c r="U41" s="3">
        <f t="shared" si="80"/>
        <v>319500</v>
      </c>
      <c r="V41" s="4">
        <f t="shared" si="81"/>
        <v>0</v>
      </c>
      <c r="W41" s="5">
        <f t="shared" si="97"/>
        <v>0</v>
      </c>
      <c r="X41" s="5"/>
      <c r="Y41" s="5">
        <f t="shared" si="98"/>
        <v>0</v>
      </c>
      <c r="Z41" s="6">
        <f t="shared" si="83"/>
        <v>0</v>
      </c>
      <c r="AA41" s="4">
        <f t="shared" si="84"/>
        <v>5333.3333999999995</v>
      </c>
      <c r="AB41" s="5">
        <f t="shared" si="99"/>
        <v>6400.0000799999989</v>
      </c>
      <c r="AC41" s="5">
        <v>266666.67</v>
      </c>
      <c r="AD41" s="5">
        <f t="shared" si="100"/>
        <v>53333.334000000003</v>
      </c>
      <c r="AE41" s="6">
        <f t="shared" si="86"/>
        <v>320000.00399999996</v>
      </c>
      <c r="AF41" s="4">
        <f t="shared" si="87"/>
        <v>0</v>
      </c>
      <c r="AG41" s="5">
        <f t="shared" si="101"/>
        <v>0</v>
      </c>
      <c r="AH41" s="5"/>
      <c r="AI41" s="5">
        <f t="shared" si="102"/>
        <v>0</v>
      </c>
      <c r="AJ41" s="6">
        <f t="shared" si="89"/>
        <v>0</v>
      </c>
      <c r="AK41" s="4">
        <f t="shared" si="25"/>
        <v>0</v>
      </c>
      <c r="AL41" s="5">
        <f t="shared" si="103"/>
        <v>0</v>
      </c>
      <c r="AM41" s="5"/>
      <c r="AN41" s="5">
        <f t="shared" si="104"/>
        <v>0</v>
      </c>
      <c r="AO41" s="6">
        <f t="shared" si="90"/>
        <v>0</v>
      </c>
      <c r="AP41" s="4">
        <f t="shared" si="28"/>
        <v>0</v>
      </c>
      <c r="AQ41" s="5">
        <f t="shared" si="105"/>
        <v>0</v>
      </c>
      <c r="AR41" s="5"/>
      <c r="AS41" s="5">
        <f t="shared" si="106"/>
        <v>0</v>
      </c>
      <c r="AT41" s="6">
        <f t="shared" si="67"/>
        <v>0</v>
      </c>
      <c r="AU41" s="4">
        <f t="shared" si="32"/>
        <v>6800</v>
      </c>
      <c r="AV41" s="5">
        <f t="shared" si="107"/>
        <v>6800</v>
      </c>
      <c r="AW41" s="5">
        <v>340000</v>
      </c>
      <c r="AX41" s="5"/>
      <c r="AY41" s="6">
        <f t="shared" si="69"/>
        <v>340000</v>
      </c>
      <c r="AZ41" s="4">
        <f t="shared" si="35"/>
        <v>0</v>
      </c>
      <c r="BA41" s="5">
        <f t="shared" si="108"/>
        <v>0</v>
      </c>
      <c r="BB41" s="5"/>
      <c r="BC41" s="5">
        <f t="shared" si="109"/>
        <v>0</v>
      </c>
      <c r="BD41" s="6">
        <f t="shared" si="71"/>
        <v>0</v>
      </c>
      <c r="BE41" s="35">
        <f t="shared" si="39"/>
        <v>266250</v>
      </c>
    </row>
    <row r="42" spans="1:57" s="36" customFormat="1" x14ac:dyDescent="0.3">
      <c r="A42" s="22">
        <v>37</v>
      </c>
      <c r="B42" s="23">
        <v>33621766</v>
      </c>
      <c r="C42" s="24" t="s">
        <v>29</v>
      </c>
      <c r="D42" s="25">
        <v>1</v>
      </c>
      <c r="E42" s="26">
        <f t="shared" si="0"/>
        <v>600</v>
      </c>
      <c r="F42" s="27">
        <v>600</v>
      </c>
      <c r="G42" s="4">
        <f t="shared" si="72"/>
        <v>0</v>
      </c>
      <c r="H42" s="5">
        <f t="shared" si="91"/>
        <v>0</v>
      </c>
      <c r="I42" s="5"/>
      <c r="J42" s="5">
        <f t="shared" si="92"/>
        <v>0</v>
      </c>
      <c r="K42" s="6">
        <f t="shared" si="74"/>
        <v>0</v>
      </c>
      <c r="L42" s="4">
        <f t="shared" si="75"/>
        <v>0</v>
      </c>
      <c r="M42" s="5">
        <f t="shared" si="93"/>
        <v>0</v>
      </c>
      <c r="N42" s="5"/>
      <c r="O42" s="5">
        <f t="shared" si="94"/>
        <v>0</v>
      </c>
      <c r="P42" s="6">
        <f t="shared" si="77"/>
        <v>0</v>
      </c>
      <c r="Q42" s="4">
        <f t="shared" si="78"/>
        <v>3333.33</v>
      </c>
      <c r="R42" s="5">
        <f t="shared" si="95"/>
        <v>3999.9960000000001</v>
      </c>
      <c r="S42" s="5">
        <v>3333.33</v>
      </c>
      <c r="T42" s="5">
        <f t="shared" si="96"/>
        <v>666.66600000000005</v>
      </c>
      <c r="U42" s="6">
        <f t="shared" si="80"/>
        <v>3999.9960000000001</v>
      </c>
      <c r="V42" s="4">
        <f t="shared" si="81"/>
        <v>0</v>
      </c>
      <c r="W42" s="5">
        <f t="shared" si="97"/>
        <v>0</v>
      </c>
      <c r="X42" s="5"/>
      <c r="Y42" s="5">
        <f t="shared" si="98"/>
        <v>0</v>
      </c>
      <c r="Z42" s="6">
        <f t="shared" si="83"/>
        <v>0</v>
      </c>
      <c r="AA42" s="4">
        <f t="shared" si="84"/>
        <v>0</v>
      </c>
      <c r="AB42" s="5">
        <f t="shared" si="99"/>
        <v>0</v>
      </c>
      <c r="AC42" s="5"/>
      <c r="AD42" s="5">
        <f t="shared" si="100"/>
        <v>0</v>
      </c>
      <c r="AE42" s="6">
        <f t="shared" si="86"/>
        <v>0</v>
      </c>
      <c r="AF42" s="4">
        <f t="shared" si="87"/>
        <v>0</v>
      </c>
      <c r="AG42" s="5">
        <f t="shared" si="101"/>
        <v>0</v>
      </c>
      <c r="AH42" s="5"/>
      <c r="AI42" s="5">
        <f t="shared" si="102"/>
        <v>0</v>
      </c>
      <c r="AJ42" s="6">
        <f t="shared" si="89"/>
        <v>0</v>
      </c>
      <c r="AK42" s="4">
        <f t="shared" si="25"/>
        <v>0</v>
      </c>
      <c r="AL42" s="5">
        <f t="shared" si="103"/>
        <v>0</v>
      </c>
      <c r="AM42" s="5"/>
      <c r="AN42" s="5">
        <f t="shared" si="104"/>
        <v>0</v>
      </c>
      <c r="AO42" s="6">
        <f t="shared" si="90"/>
        <v>0</v>
      </c>
      <c r="AP42" s="4">
        <f t="shared" si="28"/>
        <v>0</v>
      </c>
      <c r="AQ42" s="5">
        <f t="shared" si="105"/>
        <v>0</v>
      </c>
      <c r="AR42" s="5"/>
      <c r="AS42" s="5">
        <f t="shared" si="106"/>
        <v>0</v>
      </c>
      <c r="AT42" s="6">
        <f t="shared" si="67"/>
        <v>0</v>
      </c>
      <c r="AU42" s="4">
        <f t="shared" si="32"/>
        <v>1000</v>
      </c>
      <c r="AV42" s="5">
        <f t="shared" si="107"/>
        <v>1000</v>
      </c>
      <c r="AW42" s="5">
        <v>1000</v>
      </c>
      <c r="AX42" s="5"/>
      <c r="AY42" s="6">
        <f t="shared" si="69"/>
        <v>1000</v>
      </c>
      <c r="AZ42" s="4">
        <f t="shared" si="35"/>
        <v>0</v>
      </c>
      <c r="BA42" s="5">
        <f t="shared" si="108"/>
        <v>0</v>
      </c>
      <c r="BB42" s="5"/>
      <c r="BC42" s="5">
        <f t="shared" si="109"/>
        <v>0</v>
      </c>
      <c r="BD42" s="6">
        <f t="shared" si="71"/>
        <v>0</v>
      </c>
      <c r="BE42" s="35">
        <f t="shared" si="39"/>
        <v>1000</v>
      </c>
    </row>
    <row r="43" spans="1:57" s="36" customFormat="1" x14ac:dyDescent="0.3">
      <c r="A43" s="13">
        <v>38</v>
      </c>
      <c r="B43" s="14">
        <v>33621766</v>
      </c>
      <c r="C43" s="15" t="s">
        <v>30</v>
      </c>
      <c r="D43" s="16">
        <v>150</v>
      </c>
      <c r="E43" s="17">
        <f t="shared" si="0"/>
        <v>1000</v>
      </c>
      <c r="F43" s="18">
        <v>150000</v>
      </c>
      <c r="G43" s="4">
        <f t="shared" si="72"/>
        <v>0</v>
      </c>
      <c r="H43" s="5">
        <f t="shared" si="91"/>
        <v>0</v>
      </c>
      <c r="I43" s="5"/>
      <c r="J43" s="5">
        <f t="shared" si="92"/>
        <v>0</v>
      </c>
      <c r="K43" s="6">
        <f t="shared" si="74"/>
        <v>0</v>
      </c>
      <c r="L43" s="4">
        <f t="shared" si="75"/>
        <v>0</v>
      </c>
      <c r="M43" s="5">
        <f t="shared" si="93"/>
        <v>0</v>
      </c>
      <c r="N43" s="5"/>
      <c r="O43" s="5">
        <f t="shared" si="94"/>
        <v>0</v>
      </c>
      <c r="P43" s="6">
        <f t="shared" si="77"/>
        <v>0</v>
      </c>
      <c r="Q43" s="4">
        <f t="shared" si="78"/>
        <v>725</v>
      </c>
      <c r="R43" s="5">
        <f t="shared" si="95"/>
        <v>870</v>
      </c>
      <c r="S43" s="5">
        <v>108750</v>
      </c>
      <c r="T43" s="5">
        <f t="shared" si="96"/>
        <v>21750</v>
      </c>
      <c r="U43" s="6">
        <f t="shared" si="80"/>
        <v>130500</v>
      </c>
      <c r="V43" s="4">
        <f t="shared" si="81"/>
        <v>0</v>
      </c>
      <c r="W43" s="5">
        <f t="shared" si="97"/>
        <v>0</v>
      </c>
      <c r="X43" s="5"/>
      <c r="Y43" s="5">
        <f t="shared" si="98"/>
        <v>0</v>
      </c>
      <c r="Z43" s="6">
        <f t="shared" si="83"/>
        <v>0</v>
      </c>
      <c r="AA43" s="1">
        <f t="shared" si="84"/>
        <v>722.22220000000004</v>
      </c>
      <c r="AB43" s="2">
        <f t="shared" si="99"/>
        <v>866.66664000000003</v>
      </c>
      <c r="AC43" s="2">
        <v>108333.33</v>
      </c>
      <c r="AD43" s="2">
        <f t="shared" si="100"/>
        <v>21666.666000000001</v>
      </c>
      <c r="AE43" s="3">
        <f t="shared" si="86"/>
        <v>129999.996</v>
      </c>
      <c r="AF43" s="4">
        <f t="shared" si="87"/>
        <v>0</v>
      </c>
      <c r="AG43" s="5">
        <f t="shared" si="101"/>
        <v>0</v>
      </c>
      <c r="AH43" s="5"/>
      <c r="AI43" s="5">
        <f t="shared" si="102"/>
        <v>0</v>
      </c>
      <c r="AJ43" s="6">
        <f t="shared" si="89"/>
        <v>0</v>
      </c>
      <c r="AK43" s="4">
        <f t="shared" si="25"/>
        <v>0</v>
      </c>
      <c r="AL43" s="5">
        <f t="shared" si="103"/>
        <v>0</v>
      </c>
      <c r="AM43" s="5"/>
      <c r="AN43" s="5">
        <f t="shared" si="104"/>
        <v>0</v>
      </c>
      <c r="AO43" s="6">
        <f t="shared" si="90"/>
        <v>0</v>
      </c>
      <c r="AP43" s="4">
        <f t="shared" si="28"/>
        <v>0</v>
      </c>
      <c r="AQ43" s="5">
        <f t="shared" si="105"/>
        <v>0</v>
      </c>
      <c r="AR43" s="5"/>
      <c r="AS43" s="5">
        <f t="shared" si="106"/>
        <v>0</v>
      </c>
      <c r="AT43" s="6">
        <f t="shared" si="67"/>
        <v>0</v>
      </c>
      <c r="AU43" s="4">
        <f t="shared" si="32"/>
        <v>1000</v>
      </c>
      <c r="AV43" s="5">
        <f t="shared" si="107"/>
        <v>1000</v>
      </c>
      <c r="AW43" s="5">
        <v>150000</v>
      </c>
      <c r="AX43" s="5"/>
      <c r="AY43" s="6">
        <f t="shared" si="69"/>
        <v>150000</v>
      </c>
      <c r="AZ43" s="4">
        <f t="shared" si="35"/>
        <v>0</v>
      </c>
      <c r="BA43" s="5">
        <f t="shared" si="108"/>
        <v>0</v>
      </c>
      <c r="BB43" s="5"/>
      <c r="BC43" s="5">
        <f t="shared" si="109"/>
        <v>0</v>
      </c>
      <c r="BD43" s="6">
        <f t="shared" si="71"/>
        <v>0</v>
      </c>
      <c r="BE43" s="35">
        <f t="shared" si="39"/>
        <v>108333.33</v>
      </c>
    </row>
    <row r="44" spans="1:57" s="36" customFormat="1" ht="27" x14ac:dyDescent="0.3">
      <c r="A44" s="22">
        <v>39</v>
      </c>
      <c r="B44" s="23">
        <v>33141211</v>
      </c>
      <c r="C44" s="24" t="s">
        <v>33</v>
      </c>
      <c r="D44" s="25">
        <v>5000</v>
      </c>
      <c r="E44" s="26">
        <f t="shared" si="0"/>
        <v>17</v>
      </c>
      <c r="F44" s="27">
        <v>85000</v>
      </c>
      <c r="G44" s="4">
        <f t="shared" si="72"/>
        <v>0</v>
      </c>
      <c r="H44" s="5">
        <f t="shared" si="91"/>
        <v>0</v>
      </c>
      <c r="I44" s="5"/>
      <c r="J44" s="5">
        <f t="shared" si="92"/>
        <v>0</v>
      </c>
      <c r="K44" s="6">
        <f t="shared" si="74"/>
        <v>0</v>
      </c>
      <c r="L44" s="4">
        <f t="shared" si="75"/>
        <v>0</v>
      </c>
      <c r="M44" s="5">
        <f t="shared" si="93"/>
        <v>0</v>
      </c>
      <c r="N44" s="5"/>
      <c r="O44" s="5">
        <f t="shared" si="94"/>
        <v>0</v>
      </c>
      <c r="P44" s="6">
        <f t="shared" si="77"/>
        <v>0</v>
      </c>
      <c r="Q44" s="19">
        <f t="shared" si="78"/>
        <v>27.5</v>
      </c>
      <c r="R44" s="20">
        <f t="shared" si="95"/>
        <v>33</v>
      </c>
      <c r="S44" s="20">
        <v>137500</v>
      </c>
      <c r="T44" s="20">
        <f t="shared" si="96"/>
        <v>27500</v>
      </c>
      <c r="U44" s="21">
        <f t="shared" si="80"/>
        <v>165000</v>
      </c>
      <c r="V44" s="4">
        <f t="shared" si="81"/>
        <v>0</v>
      </c>
      <c r="W44" s="5">
        <f t="shared" si="97"/>
        <v>0</v>
      </c>
      <c r="X44" s="5"/>
      <c r="Y44" s="5">
        <f t="shared" si="98"/>
        <v>0</v>
      </c>
      <c r="Z44" s="6">
        <f t="shared" si="83"/>
        <v>0</v>
      </c>
      <c r="AA44" s="4">
        <f t="shared" si="84"/>
        <v>0</v>
      </c>
      <c r="AB44" s="5">
        <f t="shared" si="99"/>
        <v>0</v>
      </c>
      <c r="AC44" s="5"/>
      <c r="AD44" s="5">
        <f t="shared" si="100"/>
        <v>0</v>
      </c>
      <c r="AE44" s="6">
        <f t="shared" si="86"/>
        <v>0</v>
      </c>
      <c r="AF44" s="4">
        <f t="shared" si="87"/>
        <v>0</v>
      </c>
      <c r="AG44" s="5">
        <f t="shared" si="101"/>
        <v>0</v>
      </c>
      <c r="AH44" s="5"/>
      <c r="AI44" s="5">
        <f t="shared" si="102"/>
        <v>0</v>
      </c>
      <c r="AJ44" s="6">
        <f t="shared" si="89"/>
        <v>0</v>
      </c>
      <c r="AK44" s="4">
        <f t="shared" si="25"/>
        <v>0</v>
      </c>
      <c r="AL44" s="5">
        <f t="shared" si="103"/>
        <v>0</v>
      </c>
      <c r="AM44" s="5"/>
      <c r="AN44" s="5">
        <f t="shared" si="104"/>
        <v>0</v>
      </c>
      <c r="AO44" s="6">
        <f t="shared" si="90"/>
        <v>0</v>
      </c>
      <c r="AP44" s="4">
        <f t="shared" si="28"/>
        <v>0</v>
      </c>
      <c r="AQ44" s="5">
        <f t="shared" si="105"/>
        <v>0</v>
      </c>
      <c r="AR44" s="5"/>
      <c r="AS44" s="5">
        <f t="shared" si="106"/>
        <v>0</v>
      </c>
      <c r="AT44" s="6">
        <f t="shared" si="67"/>
        <v>0</v>
      </c>
      <c r="AU44" s="4">
        <f t="shared" si="32"/>
        <v>40</v>
      </c>
      <c r="AV44" s="5">
        <f t="shared" si="107"/>
        <v>40</v>
      </c>
      <c r="AW44" s="5">
        <v>200000</v>
      </c>
      <c r="AX44" s="5"/>
      <c r="AY44" s="6">
        <f t="shared" si="69"/>
        <v>200000</v>
      </c>
      <c r="AZ44" s="4">
        <f t="shared" si="35"/>
        <v>0</v>
      </c>
      <c r="BA44" s="5">
        <f t="shared" si="108"/>
        <v>0</v>
      </c>
      <c r="BB44" s="5"/>
      <c r="BC44" s="5">
        <f t="shared" si="109"/>
        <v>0</v>
      </c>
      <c r="BD44" s="6">
        <f t="shared" si="71"/>
        <v>0</v>
      </c>
      <c r="BE44" s="35">
        <f t="shared" si="39"/>
        <v>137500</v>
      </c>
    </row>
    <row r="45" spans="1:57" s="36" customFormat="1" ht="27" x14ac:dyDescent="0.3">
      <c r="A45" s="22">
        <v>40</v>
      </c>
      <c r="B45" s="23">
        <v>33141100</v>
      </c>
      <c r="C45" s="24" t="s">
        <v>34</v>
      </c>
      <c r="D45" s="25">
        <v>1000</v>
      </c>
      <c r="E45" s="26">
        <f t="shared" si="0"/>
        <v>500</v>
      </c>
      <c r="F45" s="27">
        <v>500000</v>
      </c>
      <c r="G45" s="4">
        <f t="shared" si="72"/>
        <v>0</v>
      </c>
      <c r="H45" s="5">
        <f t="shared" si="91"/>
        <v>0</v>
      </c>
      <c r="I45" s="5"/>
      <c r="J45" s="5">
        <f t="shared" si="92"/>
        <v>0</v>
      </c>
      <c r="K45" s="6">
        <f t="shared" si="74"/>
        <v>0</v>
      </c>
      <c r="L45" s="4">
        <f t="shared" si="75"/>
        <v>0</v>
      </c>
      <c r="M45" s="5">
        <f t="shared" si="93"/>
        <v>0</v>
      </c>
      <c r="N45" s="5"/>
      <c r="O45" s="5">
        <f t="shared" si="94"/>
        <v>0</v>
      </c>
      <c r="P45" s="6">
        <f t="shared" si="77"/>
        <v>0</v>
      </c>
      <c r="Q45" s="19">
        <f t="shared" si="78"/>
        <v>516.66666999999995</v>
      </c>
      <c r="R45" s="20">
        <f t="shared" si="95"/>
        <v>620.00000399999999</v>
      </c>
      <c r="S45" s="20">
        <v>516666.67</v>
      </c>
      <c r="T45" s="20">
        <f t="shared" si="96"/>
        <v>103333.334</v>
      </c>
      <c r="U45" s="21">
        <f t="shared" si="80"/>
        <v>620000.00399999996</v>
      </c>
      <c r="V45" s="4">
        <f t="shared" si="81"/>
        <v>0</v>
      </c>
      <c r="W45" s="5">
        <f t="shared" si="97"/>
        <v>0</v>
      </c>
      <c r="X45" s="5"/>
      <c r="Y45" s="5">
        <f t="shared" si="98"/>
        <v>0</v>
      </c>
      <c r="Z45" s="6">
        <f t="shared" si="83"/>
        <v>0</v>
      </c>
      <c r="AA45" s="4">
        <f t="shared" si="84"/>
        <v>0</v>
      </c>
      <c r="AB45" s="5">
        <f t="shared" si="99"/>
        <v>0</v>
      </c>
      <c r="AC45" s="5"/>
      <c r="AD45" s="5">
        <f t="shared" si="100"/>
        <v>0</v>
      </c>
      <c r="AE45" s="6">
        <f t="shared" si="86"/>
        <v>0</v>
      </c>
      <c r="AF45" s="4">
        <f t="shared" si="87"/>
        <v>0</v>
      </c>
      <c r="AG45" s="5">
        <f t="shared" si="101"/>
        <v>0</v>
      </c>
      <c r="AH45" s="5"/>
      <c r="AI45" s="5">
        <f t="shared" si="102"/>
        <v>0</v>
      </c>
      <c r="AJ45" s="6">
        <f t="shared" si="89"/>
        <v>0</v>
      </c>
      <c r="AK45" s="4">
        <f t="shared" si="25"/>
        <v>0</v>
      </c>
      <c r="AL45" s="5">
        <f t="shared" si="103"/>
        <v>0</v>
      </c>
      <c r="AM45" s="5"/>
      <c r="AN45" s="5">
        <f t="shared" si="104"/>
        <v>0</v>
      </c>
      <c r="AO45" s="6">
        <f t="shared" si="90"/>
        <v>0</v>
      </c>
      <c r="AP45" s="4">
        <f t="shared" si="28"/>
        <v>0</v>
      </c>
      <c r="AQ45" s="5">
        <f t="shared" si="105"/>
        <v>0</v>
      </c>
      <c r="AR45" s="5"/>
      <c r="AS45" s="5">
        <f t="shared" si="106"/>
        <v>0</v>
      </c>
      <c r="AT45" s="6">
        <f t="shared" si="67"/>
        <v>0</v>
      </c>
      <c r="AU45" s="4">
        <f t="shared" si="32"/>
        <v>700</v>
      </c>
      <c r="AV45" s="5">
        <f t="shared" si="107"/>
        <v>700</v>
      </c>
      <c r="AW45" s="5">
        <v>700000</v>
      </c>
      <c r="AX45" s="5"/>
      <c r="AY45" s="6">
        <f t="shared" si="69"/>
        <v>700000</v>
      </c>
      <c r="AZ45" s="4">
        <f t="shared" si="35"/>
        <v>0</v>
      </c>
      <c r="BA45" s="5">
        <f t="shared" si="108"/>
        <v>0</v>
      </c>
      <c r="BB45" s="5"/>
      <c r="BC45" s="5">
        <f t="shared" si="109"/>
        <v>0</v>
      </c>
      <c r="BD45" s="6">
        <f t="shared" si="71"/>
        <v>0</v>
      </c>
      <c r="BE45" s="35">
        <f t="shared" si="39"/>
        <v>516666.67</v>
      </c>
    </row>
    <row r="46" spans="1:57" s="36" customFormat="1" x14ac:dyDescent="0.3">
      <c r="A46" s="13">
        <v>41</v>
      </c>
      <c r="B46" s="14">
        <v>24321340</v>
      </c>
      <c r="C46" s="15" t="s">
        <v>35</v>
      </c>
      <c r="D46" s="16">
        <v>250</v>
      </c>
      <c r="E46" s="17">
        <f t="shared" si="0"/>
        <v>1100</v>
      </c>
      <c r="F46" s="18">
        <v>275000</v>
      </c>
      <c r="G46" s="4">
        <f t="shared" si="72"/>
        <v>0</v>
      </c>
      <c r="H46" s="5">
        <f t="shared" si="91"/>
        <v>0</v>
      </c>
      <c r="I46" s="5"/>
      <c r="J46" s="5">
        <f t="shared" si="92"/>
        <v>0</v>
      </c>
      <c r="K46" s="6">
        <f t="shared" si="74"/>
        <v>0</v>
      </c>
      <c r="L46" s="4">
        <f t="shared" si="75"/>
        <v>0</v>
      </c>
      <c r="M46" s="5">
        <f t="shared" si="93"/>
        <v>0</v>
      </c>
      <c r="N46" s="5"/>
      <c r="O46" s="5">
        <f t="shared" si="94"/>
        <v>0</v>
      </c>
      <c r="P46" s="6">
        <f t="shared" si="77"/>
        <v>0</v>
      </c>
      <c r="Q46" s="4">
        <f t="shared" si="78"/>
        <v>1250</v>
      </c>
      <c r="R46" s="5">
        <f t="shared" si="95"/>
        <v>1500</v>
      </c>
      <c r="S46" s="5">
        <v>312500</v>
      </c>
      <c r="T46" s="5">
        <f t="shared" si="96"/>
        <v>62500</v>
      </c>
      <c r="U46" s="6">
        <f t="shared" si="80"/>
        <v>375000</v>
      </c>
      <c r="V46" s="4">
        <f t="shared" si="81"/>
        <v>0</v>
      </c>
      <c r="W46" s="5">
        <f t="shared" si="97"/>
        <v>0</v>
      </c>
      <c r="X46" s="5"/>
      <c r="Y46" s="5">
        <f t="shared" si="98"/>
        <v>0</v>
      </c>
      <c r="Z46" s="6">
        <f t="shared" si="83"/>
        <v>0</v>
      </c>
      <c r="AA46" s="4">
        <f t="shared" si="84"/>
        <v>0</v>
      </c>
      <c r="AB46" s="5">
        <f t="shared" si="99"/>
        <v>0</v>
      </c>
      <c r="AC46" s="5"/>
      <c r="AD46" s="5">
        <f t="shared" si="100"/>
        <v>0</v>
      </c>
      <c r="AE46" s="6">
        <f t="shared" si="86"/>
        <v>0</v>
      </c>
      <c r="AF46" s="4">
        <f t="shared" si="87"/>
        <v>0</v>
      </c>
      <c r="AG46" s="5">
        <f t="shared" si="101"/>
        <v>0</v>
      </c>
      <c r="AH46" s="5"/>
      <c r="AI46" s="5">
        <f t="shared" si="102"/>
        <v>0</v>
      </c>
      <c r="AJ46" s="6">
        <f t="shared" si="89"/>
        <v>0</v>
      </c>
      <c r="AK46" s="1">
        <f t="shared" si="25"/>
        <v>915</v>
      </c>
      <c r="AL46" s="2">
        <f t="shared" si="103"/>
        <v>1098</v>
      </c>
      <c r="AM46" s="2">
        <v>228750</v>
      </c>
      <c r="AN46" s="2">
        <f t="shared" si="104"/>
        <v>45750</v>
      </c>
      <c r="AO46" s="3">
        <f t="shared" si="90"/>
        <v>274500</v>
      </c>
      <c r="AP46" s="4">
        <f t="shared" si="28"/>
        <v>0</v>
      </c>
      <c r="AQ46" s="5">
        <f t="shared" si="105"/>
        <v>0</v>
      </c>
      <c r="AR46" s="5"/>
      <c r="AS46" s="5">
        <f t="shared" si="106"/>
        <v>0</v>
      </c>
      <c r="AT46" s="6">
        <f t="shared" si="67"/>
        <v>0</v>
      </c>
      <c r="AU46" s="4">
        <f t="shared" si="32"/>
        <v>1400</v>
      </c>
      <c r="AV46" s="5">
        <f t="shared" si="107"/>
        <v>1400</v>
      </c>
      <c r="AW46" s="5">
        <v>350000</v>
      </c>
      <c r="AX46" s="5"/>
      <c r="AY46" s="6">
        <f t="shared" si="69"/>
        <v>350000</v>
      </c>
      <c r="AZ46" s="4">
        <f t="shared" si="35"/>
        <v>0</v>
      </c>
      <c r="BA46" s="5">
        <f t="shared" si="108"/>
        <v>0</v>
      </c>
      <c r="BB46" s="5"/>
      <c r="BC46" s="5">
        <f t="shared" si="109"/>
        <v>0</v>
      </c>
      <c r="BD46" s="6">
        <f t="shared" si="71"/>
        <v>0</v>
      </c>
      <c r="BE46" s="35">
        <f t="shared" si="39"/>
        <v>228750</v>
      </c>
    </row>
    <row r="47" spans="1:57" s="36" customFormat="1" x14ac:dyDescent="0.3">
      <c r="A47" s="13">
        <v>42</v>
      </c>
      <c r="B47" s="14">
        <v>33141212</v>
      </c>
      <c r="C47" s="15" t="s">
        <v>63</v>
      </c>
      <c r="D47" s="16">
        <v>2</v>
      </c>
      <c r="E47" s="17">
        <f t="shared" si="0"/>
        <v>10000</v>
      </c>
      <c r="F47" s="18">
        <v>20000</v>
      </c>
      <c r="G47" s="4">
        <f t="shared" si="72"/>
        <v>0</v>
      </c>
      <c r="H47" s="5">
        <f t="shared" si="91"/>
        <v>0</v>
      </c>
      <c r="I47" s="5"/>
      <c r="J47" s="5">
        <f t="shared" si="92"/>
        <v>0</v>
      </c>
      <c r="K47" s="6">
        <f t="shared" si="74"/>
        <v>0</v>
      </c>
      <c r="L47" s="4">
        <f t="shared" si="75"/>
        <v>0</v>
      </c>
      <c r="M47" s="5">
        <f t="shared" si="93"/>
        <v>0</v>
      </c>
      <c r="N47" s="5"/>
      <c r="O47" s="5">
        <f t="shared" si="94"/>
        <v>0</v>
      </c>
      <c r="P47" s="6">
        <f t="shared" si="77"/>
        <v>0</v>
      </c>
      <c r="Q47" s="4">
        <f t="shared" si="78"/>
        <v>6666.665</v>
      </c>
      <c r="R47" s="5">
        <f t="shared" si="95"/>
        <v>7999.9979999999996</v>
      </c>
      <c r="S47" s="5">
        <v>13333.33</v>
      </c>
      <c r="T47" s="5">
        <f t="shared" si="96"/>
        <v>2666.6660000000002</v>
      </c>
      <c r="U47" s="6">
        <f t="shared" si="80"/>
        <v>15999.995999999999</v>
      </c>
      <c r="V47" s="4">
        <f t="shared" si="81"/>
        <v>0</v>
      </c>
      <c r="W47" s="5">
        <f t="shared" si="97"/>
        <v>0</v>
      </c>
      <c r="X47" s="5"/>
      <c r="Y47" s="5">
        <f t="shared" si="98"/>
        <v>0</v>
      </c>
      <c r="Z47" s="6">
        <f t="shared" si="83"/>
        <v>0</v>
      </c>
      <c r="AA47" s="1">
        <f t="shared" si="84"/>
        <v>2083.335</v>
      </c>
      <c r="AB47" s="2">
        <f t="shared" si="99"/>
        <v>2500.002</v>
      </c>
      <c r="AC47" s="2">
        <v>4166.67</v>
      </c>
      <c r="AD47" s="2">
        <f t="shared" si="100"/>
        <v>833.33400000000006</v>
      </c>
      <c r="AE47" s="3">
        <f t="shared" si="86"/>
        <v>5000.0039999999999</v>
      </c>
      <c r="AF47" s="4">
        <f t="shared" si="87"/>
        <v>0</v>
      </c>
      <c r="AG47" s="5">
        <f t="shared" si="101"/>
        <v>0</v>
      </c>
      <c r="AH47" s="5"/>
      <c r="AI47" s="5">
        <f t="shared" si="102"/>
        <v>0</v>
      </c>
      <c r="AJ47" s="6">
        <f t="shared" si="89"/>
        <v>0</v>
      </c>
      <c r="AK47" s="4">
        <f t="shared" si="25"/>
        <v>0</v>
      </c>
      <c r="AL47" s="5">
        <f t="shared" si="103"/>
        <v>0</v>
      </c>
      <c r="AM47" s="5"/>
      <c r="AN47" s="5">
        <f t="shared" si="104"/>
        <v>0</v>
      </c>
      <c r="AO47" s="6">
        <f t="shared" si="90"/>
        <v>0</v>
      </c>
      <c r="AP47" s="4">
        <f t="shared" si="28"/>
        <v>0</v>
      </c>
      <c r="AQ47" s="5">
        <f t="shared" si="105"/>
        <v>0</v>
      </c>
      <c r="AR47" s="5"/>
      <c r="AS47" s="5">
        <f t="shared" si="106"/>
        <v>0</v>
      </c>
      <c r="AT47" s="6">
        <f t="shared" si="67"/>
        <v>0</v>
      </c>
      <c r="AU47" s="4">
        <f t="shared" si="32"/>
        <v>0</v>
      </c>
      <c r="AV47" s="5">
        <f t="shared" si="107"/>
        <v>0</v>
      </c>
      <c r="AW47" s="5"/>
      <c r="AX47" s="5">
        <f t="shared" ref="AX47:AX53" si="110">+AW47*0.2</f>
        <v>0</v>
      </c>
      <c r="AY47" s="6">
        <f t="shared" si="69"/>
        <v>0</v>
      </c>
      <c r="AZ47" s="4">
        <f t="shared" si="35"/>
        <v>0</v>
      </c>
      <c r="BA47" s="5">
        <f t="shared" si="108"/>
        <v>0</v>
      </c>
      <c r="BB47" s="5"/>
      <c r="BC47" s="5">
        <f t="shared" si="109"/>
        <v>0</v>
      </c>
      <c r="BD47" s="6">
        <f t="shared" si="71"/>
        <v>0</v>
      </c>
      <c r="BE47" s="35">
        <f t="shared" si="39"/>
        <v>4166.67</v>
      </c>
    </row>
    <row r="48" spans="1:57" s="36" customFormat="1" ht="31.5" customHeight="1" x14ac:dyDescent="0.3">
      <c r="A48" s="13">
        <v>43</v>
      </c>
      <c r="B48" s="14">
        <v>24321650</v>
      </c>
      <c r="C48" s="15" t="s">
        <v>64</v>
      </c>
      <c r="D48" s="16">
        <v>4</v>
      </c>
      <c r="E48" s="17">
        <f t="shared" si="0"/>
        <v>2500</v>
      </c>
      <c r="F48" s="18">
        <v>10000</v>
      </c>
      <c r="G48" s="4">
        <f t="shared" si="72"/>
        <v>0</v>
      </c>
      <c r="H48" s="5">
        <f t="shared" si="91"/>
        <v>0</v>
      </c>
      <c r="I48" s="5"/>
      <c r="J48" s="5">
        <f t="shared" si="92"/>
        <v>0</v>
      </c>
      <c r="K48" s="6">
        <f t="shared" si="74"/>
        <v>0</v>
      </c>
      <c r="L48" s="4">
        <f t="shared" si="75"/>
        <v>0</v>
      </c>
      <c r="M48" s="5">
        <f t="shared" si="93"/>
        <v>0</v>
      </c>
      <c r="N48" s="5"/>
      <c r="O48" s="5">
        <f t="shared" si="94"/>
        <v>0</v>
      </c>
      <c r="P48" s="6">
        <f t="shared" si="77"/>
        <v>0</v>
      </c>
      <c r="Q48" s="4">
        <f t="shared" si="78"/>
        <v>1833.3325</v>
      </c>
      <c r="R48" s="5">
        <f t="shared" si="95"/>
        <v>2199.9989999999998</v>
      </c>
      <c r="S48" s="5">
        <v>7333.33</v>
      </c>
      <c r="T48" s="5">
        <f t="shared" si="96"/>
        <v>1466.6660000000002</v>
      </c>
      <c r="U48" s="6">
        <f t="shared" si="80"/>
        <v>8799.9959999999992</v>
      </c>
      <c r="V48" s="4">
        <f t="shared" si="81"/>
        <v>0</v>
      </c>
      <c r="W48" s="5">
        <f t="shared" si="97"/>
        <v>0</v>
      </c>
      <c r="X48" s="5"/>
      <c r="Y48" s="5">
        <f t="shared" si="98"/>
        <v>0</v>
      </c>
      <c r="Z48" s="6">
        <f t="shared" si="83"/>
        <v>0</v>
      </c>
      <c r="AA48" s="1">
        <f t="shared" si="84"/>
        <v>1250</v>
      </c>
      <c r="AB48" s="2">
        <f t="shared" si="99"/>
        <v>1500</v>
      </c>
      <c r="AC48" s="2">
        <v>5000</v>
      </c>
      <c r="AD48" s="2">
        <f t="shared" si="100"/>
        <v>1000</v>
      </c>
      <c r="AE48" s="3">
        <f t="shared" si="86"/>
        <v>6000</v>
      </c>
      <c r="AF48" s="4">
        <f t="shared" si="87"/>
        <v>0</v>
      </c>
      <c r="AG48" s="5">
        <f t="shared" si="101"/>
        <v>0</v>
      </c>
      <c r="AH48" s="5"/>
      <c r="AI48" s="5">
        <f t="shared" si="102"/>
        <v>0</v>
      </c>
      <c r="AJ48" s="6">
        <f t="shared" si="89"/>
        <v>0</v>
      </c>
      <c r="AK48" s="1">
        <f t="shared" si="25"/>
        <v>1666.6675</v>
      </c>
      <c r="AL48" s="2">
        <f t="shared" si="103"/>
        <v>2000.001</v>
      </c>
      <c r="AM48" s="2">
        <v>6666.67</v>
      </c>
      <c r="AN48" s="2">
        <f t="shared" si="104"/>
        <v>1333.3340000000001</v>
      </c>
      <c r="AO48" s="3">
        <f t="shared" si="90"/>
        <v>8000.0039999999999</v>
      </c>
      <c r="AP48" s="4">
        <f t="shared" si="28"/>
        <v>0</v>
      </c>
      <c r="AQ48" s="5">
        <f t="shared" si="105"/>
        <v>0</v>
      </c>
      <c r="AR48" s="5"/>
      <c r="AS48" s="5">
        <f t="shared" si="106"/>
        <v>0</v>
      </c>
      <c r="AT48" s="6">
        <f t="shared" si="67"/>
        <v>0</v>
      </c>
      <c r="AU48" s="4">
        <f t="shared" si="32"/>
        <v>0</v>
      </c>
      <c r="AV48" s="5">
        <f t="shared" si="107"/>
        <v>0</v>
      </c>
      <c r="AW48" s="5"/>
      <c r="AX48" s="5">
        <f t="shared" si="110"/>
        <v>0</v>
      </c>
      <c r="AY48" s="6">
        <f t="shared" si="69"/>
        <v>0</v>
      </c>
      <c r="AZ48" s="4">
        <f t="shared" si="35"/>
        <v>0</v>
      </c>
      <c r="BA48" s="5">
        <f t="shared" si="108"/>
        <v>0</v>
      </c>
      <c r="BB48" s="5"/>
      <c r="BC48" s="5">
        <f t="shared" si="109"/>
        <v>0</v>
      </c>
      <c r="BD48" s="6">
        <f t="shared" si="71"/>
        <v>0</v>
      </c>
      <c r="BE48" s="35">
        <f t="shared" si="39"/>
        <v>5000</v>
      </c>
    </row>
    <row r="49" spans="1:57" s="36" customFormat="1" x14ac:dyDescent="0.3">
      <c r="A49" s="13">
        <v>44</v>
      </c>
      <c r="B49" s="14" t="s">
        <v>70</v>
      </c>
      <c r="C49" s="15" t="s">
        <v>65</v>
      </c>
      <c r="D49" s="16">
        <v>100</v>
      </c>
      <c r="E49" s="17">
        <f t="shared" si="0"/>
        <v>100</v>
      </c>
      <c r="F49" s="18">
        <v>10000</v>
      </c>
      <c r="G49" s="4">
        <f t="shared" si="72"/>
        <v>0</v>
      </c>
      <c r="H49" s="5">
        <f t="shared" si="91"/>
        <v>0</v>
      </c>
      <c r="I49" s="5"/>
      <c r="J49" s="5">
        <f t="shared" si="92"/>
        <v>0</v>
      </c>
      <c r="K49" s="6">
        <f t="shared" si="74"/>
        <v>0</v>
      </c>
      <c r="L49" s="4">
        <f t="shared" si="75"/>
        <v>0</v>
      </c>
      <c r="M49" s="5">
        <f t="shared" si="93"/>
        <v>0</v>
      </c>
      <c r="N49" s="5"/>
      <c r="O49" s="5">
        <f t="shared" si="94"/>
        <v>0</v>
      </c>
      <c r="P49" s="6">
        <f t="shared" si="77"/>
        <v>0</v>
      </c>
      <c r="Q49" s="1">
        <f t="shared" si="78"/>
        <v>81.666700000000006</v>
      </c>
      <c r="R49" s="2">
        <f t="shared" si="95"/>
        <v>98.000040000000013</v>
      </c>
      <c r="S49" s="2">
        <v>8166.67</v>
      </c>
      <c r="T49" s="2">
        <f t="shared" si="96"/>
        <v>1633.3340000000001</v>
      </c>
      <c r="U49" s="3">
        <f t="shared" si="80"/>
        <v>9800.0040000000008</v>
      </c>
      <c r="V49" s="4">
        <f t="shared" si="81"/>
        <v>0</v>
      </c>
      <c r="W49" s="5">
        <f t="shared" si="97"/>
        <v>0</v>
      </c>
      <c r="X49" s="5"/>
      <c r="Y49" s="5">
        <f t="shared" si="98"/>
        <v>0</v>
      </c>
      <c r="Z49" s="6">
        <f t="shared" si="83"/>
        <v>0</v>
      </c>
      <c r="AA49" s="4">
        <f t="shared" si="84"/>
        <v>0</v>
      </c>
      <c r="AB49" s="5">
        <f t="shared" si="99"/>
        <v>0</v>
      </c>
      <c r="AC49" s="5"/>
      <c r="AD49" s="5">
        <f t="shared" si="100"/>
        <v>0</v>
      </c>
      <c r="AE49" s="6">
        <f t="shared" si="86"/>
        <v>0</v>
      </c>
      <c r="AF49" s="4">
        <f t="shared" si="87"/>
        <v>0</v>
      </c>
      <c r="AG49" s="5">
        <f t="shared" si="101"/>
        <v>0</v>
      </c>
      <c r="AH49" s="5"/>
      <c r="AI49" s="5">
        <f t="shared" si="102"/>
        <v>0</v>
      </c>
      <c r="AJ49" s="6">
        <f t="shared" si="89"/>
        <v>0</v>
      </c>
      <c r="AK49" s="4">
        <f t="shared" si="25"/>
        <v>0</v>
      </c>
      <c r="AL49" s="5">
        <f t="shared" si="103"/>
        <v>0</v>
      </c>
      <c r="AM49" s="5"/>
      <c r="AN49" s="5">
        <f t="shared" si="104"/>
        <v>0</v>
      </c>
      <c r="AO49" s="6">
        <f t="shared" si="90"/>
        <v>0</v>
      </c>
      <c r="AP49" s="4">
        <f t="shared" si="28"/>
        <v>0</v>
      </c>
      <c r="AQ49" s="5">
        <f t="shared" si="105"/>
        <v>0</v>
      </c>
      <c r="AR49" s="5"/>
      <c r="AS49" s="5">
        <f t="shared" si="106"/>
        <v>0</v>
      </c>
      <c r="AT49" s="6">
        <f t="shared" si="67"/>
        <v>0</v>
      </c>
      <c r="AU49" s="4">
        <f t="shared" si="32"/>
        <v>0</v>
      </c>
      <c r="AV49" s="5">
        <f t="shared" si="107"/>
        <v>0</v>
      </c>
      <c r="AW49" s="5"/>
      <c r="AX49" s="5">
        <f t="shared" si="110"/>
        <v>0</v>
      </c>
      <c r="AY49" s="6">
        <f t="shared" si="69"/>
        <v>0</v>
      </c>
      <c r="AZ49" s="4">
        <f t="shared" si="35"/>
        <v>0</v>
      </c>
      <c r="BA49" s="5">
        <f t="shared" si="108"/>
        <v>0</v>
      </c>
      <c r="BB49" s="5"/>
      <c r="BC49" s="5">
        <f t="shared" si="109"/>
        <v>0</v>
      </c>
      <c r="BD49" s="6">
        <f t="shared" si="71"/>
        <v>0</v>
      </c>
      <c r="BE49" s="35">
        <f t="shared" si="39"/>
        <v>8166.67</v>
      </c>
    </row>
    <row r="50" spans="1:57" s="36" customFormat="1" x14ac:dyDescent="0.3">
      <c r="A50" s="13">
        <v>45</v>
      </c>
      <c r="B50" s="14">
        <v>24311129</v>
      </c>
      <c r="C50" s="15" t="s">
        <v>66</v>
      </c>
      <c r="D50" s="16">
        <v>100</v>
      </c>
      <c r="E50" s="17">
        <f t="shared" si="0"/>
        <v>100</v>
      </c>
      <c r="F50" s="18">
        <v>10000</v>
      </c>
      <c r="G50" s="4">
        <f t="shared" si="72"/>
        <v>0</v>
      </c>
      <c r="H50" s="5">
        <f t="shared" si="91"/>
        <v>0</v>
      </c>
      <c r="I50" s="5"/>
      <c r="J50" s="5">
        <f t="shared" si="92"/>
        <v>0</v>
      </c>
      <c r="K50" s="6">
        <f t="shared" si="74"/>
        <v>0</v>
      </c>
      <c r="L50" s="4">
        <f t="shared" si="75"/>
        <v>0</v>
      </c>
      <c r="M50" s="5">
        <f t="shared" si="93"/>
        <v>0</v>
      </c>
      <c r="N50" s="5"/>
      <c r="O50" s="5">
        <f t="shared" si="94"/>
        <v>0</v>
      </c>
      <c r="P50" s="6">
        <f t="shared" si="77"/>
        <v>0</v>
      </c>
      <c r="Q50" s="1">
        <f t="shared" si="78"/>
        <v>66.666700000000006</v>
      </c>
      <c r="R50" s="2">
        <f t="shared" si="95"/>
        <v>80.000039999999998</v>
      </c>
      <c r="S50" s="2">
        <v>6666.67</v>
      </c>
      <c r="T50" s="2">
        <f t="shared" si="96"/>
        <v>1333.3340000000001</v>
      </c>
      <c r="U50" s="3">
        <f t="shared" si="80"/>
        <v>8000.0039999999999</v>
      </c>
      <c r="V50" s="4">
        <f t="shared" si="81"/>
        <v>0</v>
      </c>
      <c r="W50" s="5">
        <f t="shared" si="97"/>
        <v>0</v>
      </c>
      <c r="X50" s="5"/>
      <c r="Y50" s="5">
        <f t="shared" si="98"/>
        <v>0</v>
      </c>
      <c r="Z50" s="6">
        <f t="shared" si="83"/>
        <v>0</v>
      </c>
      <c r="AA50" s="4">
        <f t="shared" si="84"/>
        <v>0</v>
      </c>
      <c r="AB50" s="5">
        <f t="shared" si="99"/>
        <v>0</v>
      </c>
      <c r="AC50" s="5"/>
      <c r="AD50" s="5">
        <f t="shared" si="100"/>
        <v>0</v>
      </c>
      <c r="AE50" s="6">
        <f t="shared" si="86"/>
        <v>0</v>
      </c>
      <c r="AF50" s="4">
        <f t="shared" si="87"/>
        <v>0</v>
      </c>
      <c r="AG50" s="5">
        <f t="shared" si="101"/>
        <v>0</v>
      </c>
      <c r="AH50" s="5"/>
      <c r="AI50" s="5">
        <f t="shared" si="102"/>
        <v>0</v>
      </c>
      <c r="AJ50" s="6">
        <f t="shared" si="89"/>
        <v>0</v>
      </c>
      <c r="AK50" s="4">
        <f t="shared" si="25"/>
        <v>0</v>
      </c>
      <c r="AL50" s="5">
        <f t="shared" si="103"/>
        <v>0</v>
      </c>
      <c r="AM50" s="5"/>
      <c r="AN50" s="5">
        <f t="shared" si="104"/>
        <v>0</v>
      </c>
      <c r="AO50" s="6">
        <f t="shared" si="90"/>
        <v>0</v>
      </c>
      <c r="AP50" s="4">
        <f t="shared" si="28"/>
        <v>0</v>
      </c>
      <c r="AQ50" s="5">
        <f t="shared" si="105"/>
        <v>0</v>
      </c>
      <c r="AR50" s="5"/>
      <c r="AS50" s="5">
        <f t="shared" si="106"/>
        <v>0</v>
      </c>
      <c r="AT50" s="6">
        <f t="shared" si="67"/>
        <v>0</v>
      </c>
      <c r="AU50" s="4">
        <f t="shared" si="32"/>
        <v>0</v>
      </c>
      <c r="AV50" s="5">
        <f t="shared" si="107"/>
        <v>0</v>
      </c>
      <c r="AW50" s="5"/>
      <c r="AX50" s="5">
        <f t="shared" si="110"/>
        <v>0</v>
      </c>
      <c r="AY50" s="6">
        <f t="shared" si="69"/>
        <v>0</v>
      </c>
      <c r="AZ50" s="4">
        <f t="shared" si="35"/>
        <v>0</v>
      </c>
      <c r="BA50" s="5">
        <f t="shared" si="108"/>
        <v>0</v>
      </c>
      <c r="BB50" s="5"/>
      <c r="BC50" s="5">
        <f t="shared" si="109"/>
        <v>0</v>
      </c>
      <c r="BD50" s="6">
        <f t="shared" si="71"/>
        <v>0</v>
      </c>
      <c r="BE50" s="35">
        <f t="shared" si="39"/>
        <v>6666.67</v>
      </c>
    </row>
    <row r="51" spans="1:57" s="36" customFormat="1" ht="27" x14ac:dyDescent="0.3">
      <c r="A51" s="7">
        <v>46</v>
      </c>
      <c r="B51" s="8">
        <v>24311129</v>
      </c>
      <c r="C51" s="9" t="s">
        <v>67</v>
      </c>
      <c r="D51" s="10">
        <v>200</v>
      </c>
      <c r="E51" s="11">
        <f t="shared" si="0"/>
        <v>100</v>
      </c>
      <c r="F51" s="12">
        <v>20000</v>
      </c>
      <c r="G51" s="4">
        <f t="shared" si="72"/>
        <v>0</v>
      </c>
      <c r="H51" s="5">
        <f t="shared" si="91"/>
        <v>0</v>
      </c>
      <c r="I51" s="5"/>
      <c r="J51" s="5">
        <f t="shared" si="92"/>
        <v>0</v>
      </c>
      <c r="K51" s="6">
        <f t="shared" si="74"/>
        <v>0</v>
      </c>
      <c r="L51" s="4">
        <f t="shared" si="75"/>
        <v>0</v>
      </c>
      <c r="M51" s="5">
        <f t="shared" si="93"/>
        <v>0</v>
      </c>
      <c r="N51" s="5"/>
      <c r="O51" s="5">
        <f t="shared" si="94"/>
        <v>0</v>
      </c>
      <c r="P51" s="6">
        <f t="shared" si="77"/>
        <v>0</v>
      </c>
      <c r="Q51" s="19">
        <f t="shared" si="78"/>
        <v>1133.3333500000001</v>
      </c>
      <c r="R51" s="20">
        <f t="shared" si="95"/>
        <v>1360.0000200000002</v>
      </c>
      <c r="S51" s="20">
        <v>226666.67</v>
      </c>
      <c r="T51" s="20">
        <f t="shared" si="96"/>
        <v>45333.334000000003</v>
      </c>
      <c r="U51" s="21">
        <f t="shared" si="80"/>
        <v>272000.00400000002</v>
      </c>
      <c r="V51" s="4">
        <f t="shared" si="81"/>
        <v>0</v>
      </c>
      <c r="W51" s="5">
        <f t="shared" si="97"/>
        <v>0</v>
      </c>
      <c r="X51" s="5"/>
      <c r="Y51" s="5">
        <f t="shared" si="98"/>
        <v>0</v>
      </c>
      <c r="Z51" s="6">
        <f t="shared" si="83"/>
        <v>0</v>
      </c>
      <c r="AA51" s="4">
        <f t="shared" si="84"/>
        <v>0</v>
      </c>
      <c r="AB51" s="5">
        <f t="shared" si="99"/>
        <v>0</v>
      </c>
      <c r="AC51" s="5"/>
      <c r="AD51" s="5">
        <f t="shared" si="100"/>
        <v>0</v>
      </c>
      <c r="AE51" s="6">
        <f t="shared" si="86"/>
        <v>0</v>
      </c>
      <c r="AF51" s="4">
        <f t="shared" si="87"/>
        <v>0</v>
      </c>
      <c r="AG51" s="5">
        <f t="shared" si="101"/>
        <v>0</v>
      </c>
      <c r="AH51" s="5"/>
      <c r="AI51" s="5">
        <f t="shared" si="102"/>
        <v>0</v>
      </c>
      <c r="AJ51" s="6">
        <f t="shared" si="89"/>
        <v>0</v>
      </c>
      <c r="AK51" s="4">
        <f t="shared" si="25"/>
        <v>0</v>
      </c>
      <c r="AL51" s="5">
        <f t="shared" si="103"/>
        <v>0</v>
      </c>
      <c r="AM51" s="5"/>
      <c r="AN51" s="5">
        <f t="shared" si="104"/>
        <v>0</v>
      </c>
      <c r="AO51" s="6">
        <f t="shared" si="90"/>
        <v>0</v>
      </c>
      <c r="AP51" s="4">
        <f t="shared" si="28"/>
        <v>0</v>
      </c>
      <c r="AQ51" s="5">
        <f t="shared" si="105"/>
        <v>0</v>
      </c>
      <c r="AR51" s="5"/>
      <c r="AS51" s="5">
        <f t="shared" si="106"/>
        <v>0</v>
      </c>
      <c r="AT51" s="6">
        <f t="shared" si="67"/>
        <v>0</v>
      </c>
      <c r="AU51" s="4">
        <f t="shared" si="32"/>
        <v>0</v>
      </c>
      <c r="AV51" s="5">
        <f t="shared" si="107"/>
        <v>0</v>
      </c>
      <c r="AW51" s="5"/>
      <c r="AX51" s="5">
        <f t="shared" si="110"/>
        <v>0</v>
      </c>
      <c r="AY51" s="6">
        <f t="shared" si="69"/>
        <v>0</v>
      </c>
      <c r="AZ51" s="4">
        <f t="shared" si="35"/>
        <v>0</v>
      </c>
      <c r="BA51" s="5">
        <f t="shared" si="108"/>
        <v>0</v>
      </c>
      <c r="BB51" s="5"/>
      <c r="BC51" s="5">
        <f t="shared" si="109"/>
        <v>0</v>
      </c>
      <c r="BD51" s="6">
        <f t="shared" si="71"/>
        <v>0</v>
      </c>
      <c r="BE51" s="35">
        <f t="shared" si="39"/>
        <v>226666.67</v>
      </c>
    </row>
    <row r="52" spans="1:57" s="36" customFormat="1" x14ac:dyDescent="0.3">
      <c r="A52" s="13">
        <v>47</v>
      </c>
      <c r="B52" s="14">
        <v>24311129</v>
      </c>
      <c r="C52" s="15" t="s">
        <v>68</v>
      </c>
      <c r="D52" s="16">
        <v>200</v>
      </c>
      <c r="E52" s="17">
        <f t="shared" si="0"/>
        <v>100</v>
      </c>
      <c r="F52" s="18">
        <v>20000</v>
      </c>
      <c r="G52" s="4">
        <f t="shared" si="72"/>
        <v>0</v>
      </c>
      <c r="H52" s="5">
        <f t="shared" si="91"/>
        <v>0</v>
      </c>
      <c r="I52" s="5"/>
      <c r="J52" s="5">
        <f t="shared" si="92"/>
        <v>0</v>
      </c>
      <c r="K52" s="6">
        <f t="shared" si="74"/>
        <v>0</v>
      </c>
      <c r="L52" s="4">
        <f t="shared" si="75"/>
        <v>0</v>
      </c>
      <c r="M52" s="5">
        <f t="shared" si="93"/>
        <v>0</v>
      </c>
      <c r="N52" s="5"/>
      <c r="O52" s="5">
        <f t="shared" si="94"/>
        <v>0</v>
      </c>
      <c r="P52" s="6">
        <f t="shared" si="77"/>
        <v>0</v>
      </c>
      <c r="Q52" s="1">
        <f t="shared" si="78"/>
        <v>62.5</v>
      </c>
      <c r="R52" s="2">
        <f t="shared" si="95"/>
        <v>75</v>
      </c>
      <c r="S52" s="2">
        <v>12500</v>
      </c>
      <c r="T52" s="2">
        <f t="shared" si="96"/>
        <v>2500</v>
      </c>
      <c r="U52" s="3">
        <f t="shared" si="80"/>
        <v>15000</v>
      </c>
      <c r="V52" s="4">
        <f t="shared" si="81"/>
        <v>0</v>
      </c>
      <c r="W52" s="5">
        <f t="shared" si="97"/>
        <v>0</v>
      </c>
      <c r="X52" s="5"/>
      <c r="Y52" s="5">
        <f t="shared" si="98"/>
        <v>0</v>
      </c>
      <c r="Z52" s="6">
        <f t="shared" si="83"/>
        <v>0</v>
      </c>
      <c r="AA52" s="4">
        <f t="shared" si="84"/>
        <v>0</v>
      </c>
      <c r="AB52" s="5">
        <f t="shared" si="99"/>
        <v>0</v>
      </c>
      <c r="AC52" s="5"/>
      <c r="AD52" s="5">
        <f t="shared" si="100"/>
        <v>0</v>
      </c>
      <c r="AE52" s="6">
        <f t="shared" si="86"/>
        <v>0</v>
      </c>
      <c r="AF52" s="4">
        <f t="shared" si="87"/>
        <v>0</v>
      </c>
      <c r="AG52" s="5">
        <f t="shared" si="101"/>
        <v>0</v>
      </c>
      <c r="AH52" s="5"/>
      <c r="AI52" s="5">
        <f t="shared" si="102"/>
        <v>0</v>
      </c>
      <c r="AJ52" s="6">
        <f t="shared" si="89"/>
        <v>0</v>
      </c>
      <c r="AK52" s="4">
        <f t="shared" si="25"/>
        <v>0</v>
      </c>
      <c r="AL52" s="5">
        <f t="shared" si="103"/>
        <v>0</v>
      </c>
      <c r="AM52" s="5"/>
      <c r="AN52" s="5">
        <f t="shared" si="104"/>
        <v>0</v>
      </c>
      <c r="AO52" s="6">
        <f t="shared" si="90"/>
        <v>0</v>
      </c>
      <c r="AP52" s="4">
        <f t="shared" si="28"/>
        <v>0</v>
      </c>
      <c r="AQ52" s="5">
        <f t="shared" si="105"/>
        <v>0</v>
      </c>
      <c r="AR52" s="5"/>
      <c r="AS52" s="5">
        <f t="shared" si="106"/>
        <v>0</v>
      </c>
      <c r="AT52" s="6">
        <f t="shared" si="67"/>
        <v>0</v>
      </c>
      <c r="AU52" s="4">
        <f t="shared" si="32"/>
        <v>0</v>
      </c>
      <c r="AV52" s="5">
        <f t="shared" si="107"/>
        <v>0</v>
      </c>
      <c r="AW52" s="5"/>
      <c r="AX52" s="5">
        <f t="shared" si="110"/>
        <v>0</v>
      </c>
      <c r="AY52" s="6">
        <f t="shared" si="69"/>
        <v>0</v>
      </c>
      <c r="AZ52" s="4">
        <f t="shared" si="35"/>
        <v>0</v>
      </c>
      <c r="BA52" s="5">
        <f t="shared" si="108"/>
        <v>0</v>
      </c>
      <c r="BB52" s="5"/>
      <c r="BC52" s="5">
        <f t="shared" si="109"/>
        <v>0</v>
      </c>
      <c r="BD52" s="6">
        <f t="shared" si="71"/>
        <v>0</v>
      </c>
      <c r="BE52" s="35">
        <f t="shared" si="39"/>
        <v>12500</v>
      </c>
    </row>
    <row r="53" spans="1:57" s="36" customFormat="1" ht="27" x14ac:dyDescent="0.3">
      <c r="A53" s="7">
        <v>48</v>
      </c>
      <c r="B53" s="8">
        <v>33151360</v>
      </c>
      <c r="C53" s="9" t="s">
        <v>69</v>
      </c>
      <c r="D53" s="10">
        <v>1</v>
      </c>
      <c r="E53" s="11">
        <f t="shared" si="0"/>
        <v>5000</v>
      </c>
      <c r="F53" s="12">
        <v>5000</v>
      </c>
      <c r="G53" s="4">
        <f t="shared" si="72"/>
        <v>0</v>
      </c>
      <c r="H53" s="5">
        <f t="shared" si="91"/>
        <v>0</v>
      </c>
      <c r="I53" s="5"/>
      <c r="J53" s="5">
        <f t="shared" si="92"/>
        <v>0</v>
      </c>
      <c r="K53" s="6">
        <f t="shared" si="74"/>
        <v>0</v>
      </c>
      <c r="L53" s="4">
        <f t="shared" si="75"/>
        <v>0</v>
      </c>
      <c r="M53" s="5">
        <f t="shared" si="93"/>
        <v>0</v>
      </c>
      <c r="N53" s="5"/>
      <c r="O53" s="5">
        <f t="shared" si="94"/>
        <v>0</v>
      </c>
      <c r="P53" s="6">
        <f t="shared" si="77"/>
        <v>0</v>
      </c>
      <c r="Q53" s="4">
        <f t="shared" si="78"/>
        <v>0</v>
      </c>
      <c r="R53" s="5">
        <f t="shared" si="95"/>
        <v>0</v>
      </c>
      <c r="S53" s="5"/>
      <c r="T53" s="5">
        <f t="shared" si="96"/>
        <v>0</v>
      </c>
      <c r="U53" s="6">
        <f t="shared" si="80"/>
        <v>0</v>
      </c>
      <c r="V53" s="4">
        <f t="shared" si="81"/>
        <v>0</v>
      </c>
      <c r="W53" s="5">
        <f t="shared" si="97"/>
        <v>0</v>
      </c>
      <c r="X53" s="5"/>
      <c r="Y53" s="5">
        <f t="shared" si="98"/>
        <v>0</v>
      </c>
      <c r="Z53" s="6">
        <f t="shared" si="83"/>
        <v>0</v>
      </c>
      <c r="AA53" s="4">
        <f t="shared" si="84"/>
        <v>0</v>
      </c>
      <c r="AB53" s="5">
        <f t="shared" si="99"/>
        <v>0</v>
      </c>
      <c r="AC53" s="5"/>
      <c r="AD53" s="5">
        <f t="shared" si="100"/>
        <v>0</v>
      </c>
      <c r="AE53" s="6">
        <f t="shared" si="86"/>
        <v>0</v>
      </c>
      <c r="AF53" s="4">
        <f t="shared" si="87"/>
        <v>0</v>
      </c>
      <c r="AG53" s="5">
        <f t="shared" si="101"/>
        <v>0</v>
      </c>
      <c r="AH53" s="5"/>
      <c r="AI53" s="5">
        <f t="shared" si="102"/>
        <v>0</v>
      </c>
      <c r="AJ53" s="6">
        <f t="shared" si="89"/>
        <v>0</v>
      </c>
      <c r="AK53" s="4">
        <f t="shared" si="25"/>
        <v>0</v>
      </c>
      <c r="AL53" s="5">
        <f t="shared" si="103"/>
        <v>0</v>
      </c>
      <c r="AM53" s="5"/>
      <c r="AN53" s="5">
        <f t="shared" si="104"/>
        <v>0</v>
      </c>
      <c r="AO53" s="6">
        <f t="shared" si="90"/>
        <v>0</v>
      </c>
      <c r="AP53" s="4">
        <f t="shared" si="28"/>
        <v>0</v>
      </c>
      <c r="AQ53" s="5">
        <f t="shared" si="105"/>
        <v>0</v>
      </c>
      <c r="AR53" s="5"/>
      <c r="AS53" s="5">
        <f t="shared" si="106"/>
        <v>0</v>
      </c>
      <c r="AT53" s="6">
        <f t="shared" si="67"/>
        <v>0</v>
      </c>
      <c r="AU53" s="4">
        <f t="shared" si="32"/>
        <v>0</v>
      </c>
      <c r="AV53" s="5">
        <f t="shared" si="107"/>
        <v>0</v>
      </c>
      <c r="AW53" s="5"/>
      <c r="AX53" s="5">
        <f t="shared" si="110"/>
        <v>0</v>
      </c>
      <c r="AY53" s="6">
        <f t="shared" si="69"/>
        <v>0</v>
      </c>
      <c r="AZ53" s="4">
        <f t="shared" si="35"/>
        <v>0</v>
      </c>
      <c r="BA53" s="5">
        <f t="shared" si="108"/>
        <v>0</v>
      </c>
      <c r="BB53" s="5"/>
      <c r="BC53" s="5">
        <f t="shared" si="109"/>
        <v>0</v>
      </c>
      <c r="BD53" s="6">
        <f t="shared" si="71"/>
        <v>0</v>
      </c>
      <c r="BE53" s="35">
        <f t="shared" si="39"/>
        <v>0</v>
      </c>
    </row>
    <row r="54" spans="1:57" x14ac:dyDescent="0.3">
      <c r="A54" s="37"/>
      <c r="E54" s="30"/>
      <c r="F54" s="30"/>
    </row>
    <row r="55" spans="1:57" x14ac:dyDescent="0.3">
      <c r="E55" s="30"/>
      <c r="F55" s="30"/>
    </row>
    <row r="56" spans="1:57" x14ac:dyDescent="0.3">
      <c r="E56" s="30"/>
      <c r="F56" s="30"/>
    </row>
    <row r="57" spans="1:57" x14ac:dyDescent="0.3">
      <c r="E57" s="30"/>
      <c r="F57" s="30"/>
    </row>
    <row r="58" spans="1:57" x14ac:dyDescent="0.3">
      <c r="E58" s="30"/>
      <c r="F58" s="30"/>
    </row>
    <row r="59" spans="1:57" x14ac:dyDescent="0.3">
      <c r="E59" s="30"/>
      <c r="F59" s="30"/>
    </row>
    <row r="60" spans="1:57" x14ac:dyDescent="0.3">
      <c r="E60" s="30"/>
      <c r="F60" s="30"/>
    </row>
    <row r="61" spans="1:57" x14ac:dyDescent="0.3">
      <c r="E61" s="30"/>
      <c r="F61" s="30"/>
    </row>
    <row r="62" spans="1:57" x14ac:dyDescent="0.3">
      <c r="E62" s="30"/>
      <c r="F62" s="30"/>
    </row>
    <row r="63" spans="1:57" x14ac:dyDescent="0.3">
      <c r="E63" s="30"/>
      <c r="F63" s="30"/>
    </row>
    <row r="64" spans="1:57" x14ac:dyDescent="0.3">
      <c r="E64" s="30"/>
      <c r="F64" s="30"/>
    </row>
    <row r="65" spans="5:6" x14ac:dyDescent="0.3">
      <c r="E65" s="30"/>
      <c r="F65" s="30"/>
    </row>
    <row r="66" spans="5:6" x14ac:dyDescent="0.3">
      <c r="E66" s="30"/>
      <c r="F66" s="30"/>
    </row>
    <row r="67" spans="5:6" x14ac:dyDescent="0.3">
      <c r="E67" s="30"/>
      <c r="F67" s="30"/>
    </row>
    <row r="68" spans="5:6" x14ac:dyDescent="0.3">
      <c r="E68" s="30"/>
      <c r="F68" s="30"/>
    </row>
    <row r="69" spans="5:6" x14ac:dyDescent="0.3">
      <c r="E69" s="30"/>
      <c r="F69" s="30"/>
    </row>
    <row r="70" spans="5:6" x14ac:dyDescent="0.3">
      <c r="E70" s="30"/>
      <c r="F70" s="30"/>
    </row>
    <row r="71" spans="5:6" x14ac:dyDescent="0.3">
      <c r="E71" s="30"/>
      <c r="F71" s="30"/>
    </row>
    <row r="72" spans="5:6" x14ac:dyDescent="0.3">
      <c r="E72" s="30"/>
      <c r="F72" s="30"/>
    </row>
    <row r="73" spans="5:6" x14ac:dyDescent="0.3">
      <c r="E73" s="30"/>
      <c r="F73" s="30"/>
    </row>
    <row r="74" spans="5:6" x14ac:dyDescent="0.3">
      <c r="E74" s="30"/>
      <c r="F74" s="30"/>
    </row>
    <row r="75" spans="5:6" x14ac:dyDescent="0.3">
      <c r="E75" s="30"/>
      <c r="F75" s="38"/>
    </row>
    <row r="76" spans="5:6" x14ac:dyDescent="0.3">
      <c r="E76" s="30"/>
      <c r="F76" s="30"/>
    </row>
    <row r="77" spans="5:6" x14ac:dyDescent="0.3">
      <c r="E77" s="30"/>
      <c r="F77" s="30"/>
    </row>
    <row r="78" spans="5:6" x14ac:dyDescent="0.3">
      <c r="E78" s="30"/>
      <c r="F78" s="38"/>
    </row>
    <row r="79" spans="5:6" x14ac:dyDescent="0.3">
      <c r="E79" s="30"/>
      <c r="F79" s="30"/>
    </row>
    <row r="80" spans="5:6" x14ac:dyDescent="0.3">
      <c r="E80" s="30"/>
      <c r="F80" s="38"/>
    </row>
    <row r="81" spans="5:6" x14ac:dyDescent="0.3">
      <c r="E81" s="30"/>
      <c r="F81" s="38"/>
    </row>
    <row r="82" spans="5:6" x14ac:dyDescent="0.3">
      <c r="E82" s="30"/>
      <c r="F82" s="38"/>
    </row>
    <row r="83" spans="5:6" x14ac:dyDescent="0.3">
      <c r="E83" s="30"/>
      <c r="F83" s="38"/>
    </row>
    <row r="84" spans="5:6" x14ac:dyDescent="0.3">
      <c r="E84" s="30"/>
      <c r="F84" s="30"/>
    </row>
    <row r="85" spans="5:6" x14ac:dyDescent="0.3">
      <c r="E85" s="30"/>
      <c r="F85" s="38"/>
    </row>
    <row r="86" spans="5:6" x14ac:dyDescent="0.3">
      <c r="E86" s="30"/>
      <c r="F86" s="38"/>
    </row>
    <row r="87" spans="5:6" x14ac:dyDescent="0.3">
      <c r="E87" s="30"/>
      <c r="F87" s="38"/>
    </row>
    <row r="88" spans="5:6" x14ac:dyDescent="0.3">
      <c r="E88" s="30"/>
      <c r="F88" s="38"/>
    </row>
    <row r="89" spans="5:6" x14ac:dyDescent="0.3">
      <c r="E89" s="30"/>
      <c r="F89" s="38"/>
    </row>
    <row r="90" spans="5:6" x14ac:dyDescent="0.3">
      <c r="E90" s="30"/>
      <c r="F90" s="38"/>
    </row>
    <row r="91" spans="5:6" x14ac:dyDescent="0.3">
      <c r="E91" s="30"/>
      <c r="F91" s="30"/>
    </row>
    <row r="92" spans="5:6" x14ac:dyDescent="0.3">
      <c r="E92" s="30"/>
      <c r="F92" s="38"/>
    </row>
    <row r="93" spans="5:6" x14ac:dyDescent="0.3">
      <c r="E93" s="30"/>
      <c r="F93" s="38"/>
    </row>
    <row r="94" spans="5:6" x14ac:dyDescent="0.3">
      <c r="E94" s="30"/>
      <c r="F94" s="38"/>
    </row>
    <row r="95" spans="5:6" x14ac:dyDescent="0.3">
      <c r="E95" s="30"/>
      <c r="F95" s="30"/>
    </row>
    <row r="96" spans="5:6" x14ac:dyDescent="0.3">
      <c r="E96" s="30"/>
      <c r="F96" s="30"/>
    </row>
    <row r="97" spans="5:6" x14ac:dyDescent="0.3">
      <c r="E97" s="30"/>
      <c r="F97" s="30"/>
    </row>
    <row r="98" spans="5:6" x14ac:dyDescent="0.3">
      <c r="E98" s="30"/>
      <c r="F98" s="30"/>
    </row>
    <row r="99" spans="5:6" x14ac:dyDescent="0.3">
      <c r="E99" s="30"/>
      <c r="F99" s="30"/>
    </row>
    <row r="100" spans="5:6" x14ac:dyDescent="0.3">
      <c r="E100" s="30"/>
      <c r="F100" s="30"/>
    </row>
    <row r="101" spans="5:6" x14ac:dyDescent="0.3">
      <c r="E101" s="30"/>
      <c r="F101" s="30"/>
    </row>
    <row r="102" spans="5:6" x14ac:dyDescent="0.3">
      <c r="E102" s="30"/>
      <c r="F102" s="30"/>
    </row>
    <row r="103" spans="5:6" x14ac:dyDescent="0.3">
      <c r="E103" s="30"/>
      <c r="F103" s="30"/>
    </row>
    <row r="104" spans="5:6" x14ac:dyDescent="0.3">
      <c r="E104" s="30"/>
      <c r="F104" s="30"/>
    </row>
    <row r="105" spans="5:6" x14ac:dyDescent="0.3">
      <c r="E105" s="30"/>
      <c r="F105" s="30"/>
    </row>
    <row r="106" spans="5:6" x14ac:dyDescent="0.3">
      <c r="E106" s="30"/>
      <c r="F106" s="30"/>
    </row>
    <row r="107" spans="5:6" x14ac:dyDescent="0.3">
      <c r="E107" s="30"/>
      <c r="F107" s="30"/>
    </row>
    <row r="108" spans="5:6" x14ac:dyDescent="0.3">
      <c r="E108" s="30"/>
      <c r="F108" s="30"/>
    </row>
    <row r="109" spans="5:6" x14ac:dyDescent="0.3">
      <c r="E109" s="30"/>
      <c r="F109" s="30"/>
    </row>
    <row r="110" spans="5:6" x14ac:dyDescent="0.3">
      <c r="E110" s="30"/>
      <c r="F110" s="30"/>
    </row>
    <row r="111" spans="5:6" x14ac:dyDescent="0.3">
      <c r="E111" s="30"/>
      <c r="F111" s="30"/>
    </row>
    <row r="112" spans="5:6" x14ac:dyDescent="0.3">
      <c r="E112" s="30"/>
      <c r="F112" s="30"/>
    </row>
    <row r="113" spans="5:6" x14ac:dyDescent="0.3">
      <c r="E113" s="30"/>
      <c r="F113" s="30"/>
    </row>
    <row r="114" spans="5:6" x14ac:dyDescent="0.3">
      <c r="E114" s="30"/>
      <c r="F114" s="30"/>
    </row>
    <row r="115" spans="5:6" x14ac:dyDescent="0.3">
      <c r="E115" s="30"/>
      <c r="F115" s="30"/>
    </row>
    <row r="116" spans="5:6" x14ac:dyDescent="0.3">
      <c r="E116" s="30"/>
      <c r="F116" s="30"/>
    </row>
    <row r="117" spans="5:6" x14ac:dyDescent="0.3">
      <c r="E117" s="30"/>
      <c r="F117" s="30"/>
    </row>
    <row r="118" spans="5:6" x14ac:dyDescent="0.3">
      <c r="E118" s="30"/>
      <c r="F118" s="30"/>
    </row>
    <row r="119" spans="5:6" x14ac:dyDescent="0.3">
      <c r="E119" s="30"/>
      <c r="F119" s="30"/>
    </row>
    <row r="120" spans="5:6" x14ac:dyDescent="0.3">
      <c r="E120" s="30"/>
      <c r="F120" s="30"/>
    </row>
    <row r="121" spans="5:6" x14ac:dyDescent="0.3">
      <c r="E121" s="30"/>
      <c r="F121" s="30"/>
    </row>
    <row r="122" spans="5:6" x14ac:dyDescent="0.3">
      <c r="E122" s="30"/>
      <c r="F122" s="30"/>
    </row>
    <row r="123" spans="5:6" x14ac:dyDescent="0.3">
      <c r="E123" s="30"/>
      <c r="F123" s="30"/>
    </row>
    <row r="124" spans="5:6" x14ac:dyDescent="0.3">
      <c r="E124" s="30"/>
      <c r="F124" s="30"/>
    </row>
    <row r="125" spans="5:6" x14ac:dyDescent="0.3">
      <c r="E125" s="30"/>
      <c r="F125" s="30"/>
    </row>
    <row r="126" spans="5:6" x14ac:dyDescent="0.3">
      <c r="E126" s="30"/>
      <c r="F126" s="30"/>
    </row>
    <row r="127" spans="5:6" x14ac:dyDescent="0.3">
      <c r="E127" s="30"/>
      <c r="F127" s="30"/>
    </row>
    <row r="128" spans="5:6" x14ac:dyDescent="0.3">
      <c r="E128" s="30"/>
      <c r="F128" s="30"/>
    </row>
    <row r="129" spans="5:6" x14ac:dyDescent="0.3">
      <c r="E129" s="30"/>
      <c r="F129" s="30"/>
    </row>
    <row r="130" spans="5:6" x14ac:dyDescent="0.3">
      <c r="E130" s="30"/>
      <c r="F130" s="30"/>
    </row>
    <row r="131" spans="5:6" x14ac:dyDescent="0.3">
      <c r="E131" s="30"/>
      <c r="F131" s="30"/>
    </row>
    <row r="132" spans="5:6" x14ac:dyDescent="0.3">
      <c r="E132" s="30"/>
      <c r="F132" s="30"/>
    </row>
    <row r="133" spans="5:6" x14ac:dyDescent="0.3">
      <c r="E133" s="30"/>
      <c r="F133" s="30"/>
    </row>
    <row r="134" spans="5:6" x14ac:dyDescent="0.3">
      <c r="E134" s="30"/>
      <c r="F134" s="30"/>
    </row>
    <row r="135" spans="5:6" x14ac:dyDescent="0.3">
      <c r="E135" s="30"/>
      <c r="F135" s="30"/>
    </row>
    <row r="136" spans="5:6" x14ac:dyDescent="0.3">
      <c r="E136" s="30"/>
      <c r="F136" s="30"/>
    </row>
    <row r="137" spans="5:6" x14ac:dyDescent="0.3">
      <c r="E137" s="30"/>
      <c r="F137" s="30"/>
    </row>
    <row r="138" spans="5:6" x14ac:dyDescent="0.3">
      <c r="E138" s="30"/>
      <c r="F138" s="30"/>
    </row>
    <row r="139" spans="5:6" x14ac:dyDescent="0.3">
      <c r="E139" s="30"/>
      <c r="F139" s="30"/>
    </row>
    <row r="140" spans="5:6" x14ac:dyDescent="0.3">
      <c r="E140" s="30"/>
      <c r="F140" s="30"/>
    </row>
    <row r="141" spans="5:6" x14ac:dyDescent="0.3">
      <c r="E141" s="30"/>
      <c r="F141" s="30"/>
    </row>
    <row r="142" spans="5:6" x14ac:dyDescent="0.3">
      <c r="E142" s="30"/>
      <c r="F142" s="30"/>
    </row>
    <row r="143" spans="5:6" x14ac:dyDescent="0.3">
      <c r="E143" s="30"/>
      <c r="F143" s="30"/>
    </row>
    <row r="144" spans="5:6" x14ac:dyDescent="0.3">
      <c r="E144" s="30"/>
      <c r="F144" s="30"/>
    </row>
    <row r="145" spans="5:6" x14ac:dyDescent="0.3">
      <c r="E145" s="30"/>
      <c r="F145" s="30"/>
    </row>
    <row r="146" spans="5:6" x14ac:dyDescent="0.3">
      <c r="E146" s="30"/>
      <c r="F146" s="30"/>
    </row>
  </sheetData>
  <autoFilter ref="A5:BE53"/>
  <mergeCells count="12">
    <mergeCell ref="A4:C4"/>
    <mergeCell ref="D4:F4"/>
    <mergeCell ref="AZ4:BD4"/>
    <mergeCell ref="AK4:AO4"/>
    <mergeCell ref="AP4:AT4"/>
    <mergeCell ref="AF4:AJ4"/>
    <mergeCell ref="AA4:AE4"/>
    <mergeCell ref="V4:Z4"/>
    <mergeCell ref="Q4:U4"/>
    <mergeCell ref="L4:P4"/>
    <mergeCell ref="G4:K4"/>
    <mergeCell ref="AU4:AY4"/>
  </mergeCells>
  <conditionalFormatting sqref="G6:BD31 G33:BD53 G32:K32 Q32:BD32">
    <cfRule type="cellIs" dxfId="0" priority="1" operator="equal">
      <formula>$BE6</formula>
    </cfRule>
  </conditionalFormatting>
  <pageMargins left="0.70866141732283472" right="0.70866141732283472" top="0.74803149606299213" bottom="0.74803149606299213" header="0.31496062992125984" footer="0.31496062992125984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2025-10-31T10:40:55Z</dcterms:modified>
</cp:coreProperties>
</file>